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455" windowHeight="7575" activeTab="1"/>
  </bookViews>
  <sheets>
    <sheet name="Рекомендации" sheetId="1" r:id="rId1"/>
    <sheet name="Отчет" sheetId="2" r:id="rId2"/>
    <sheet name="Приложение 1" sheetId="3" r:id="rId3"/>
    <sheet name="Приложение 2" sheetId="4" r:id="rId4"/>
  </sheets>
  <externalReferences>
    <externalReference r:id="rId7"/>
    <externalReference r:id="rId8"/>
    <externalReference r:id="rId9"/>
    <externalReference r:id="rId10"/>
  </externalReferences>
  <definedNames>
    <definedName name="s">#REF!</definedName>
    <definedName name="YN3" localSheetId="2">'[4]ТН-2 (альбомн)'!#REF!</definedName>
    <definedName name="YN3" localSheetId="3">'[4]ТН-2 (альбомн)'!#REF!</definedName>
    <definedName name="YN3" localSheetId="0">'[4]ТН-2 (альбомн)'!#REF!</definedName>
    <definedName name="YN3">'[1]ТН-2 (альбомн)'!#REF!</definedName>
    <definedName name="Адресаты">'[3]Служебный'!$B$3:$B$7</definedName>
    <definedName name="ВидПоВопросам">'[3]Служебный'!$D$3:$D$10</definedName>
    <definedName name="ВидПоНормам">'[3]Служебный'!$C$3:$C$8</definedName>
    <definedName name="ДатаПересмотра">'[3]Служебный'!$F$3:$F$5</definedName>
    <definedName name="_xlnm.Print_Titles" localSheetId="2">'Приложение 1'!$12:$12</definedName>
    <definedName name="й">'[2]Округление до 50 руб.'!#REF!</definedName>
    <definedName name="КТ">'Отчет'!$133:$133</definedName>
    <definedName name="КТ2">'Отчет'!$179:$179</definedName>
    <definedName name="Н">'Отчет'!$88:$88</definedName>
    <definedName name="Н2">'Отчет'!$174:$174</definedName>
    <definedName name="НТ">'Отчет'!$91:$91</definedName>
    <definedName name="НТ2">'Отчет'!$178:$178</definedName>
    <definedName name="_xlnm.Print_Area" localSheetId="1">'Отчет'!$B$2:$FL$190</definedName>
    <definedName name="_xlnm.Print_Area" localSheetId="2">'Приложение 1'!$B$2:$C$70</definedName>
    <definedName name="_xlnm.Print_Area" localSheetId="3">'Приложение 2'!$B$2:$C$18</definedName>
    <definedName name="_xlnm.Print_Area" localSheetId="0">'Рекомендации'!$B$2:$K$8</definedName>
    <definedName name="прил1" localSheetId="3">'Приложение 2'!#REF!</definedName>
    <definedName name="прил1">'Приложение 1'!$D$13:$D$65</definedName>
    <definedName name="прил2">'Приложение 2'!$D$13:$D$18</definedName>
    <definedName name="Срок">'[3]Служебный'!$E$3:$E$5</definedName>
    <definedName name="Управления">'[3]Служебный'!$A$3:$A$35</definedName>
    <definedName name="ф">#REF!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 примечание</author>
  </authors>
  <commentList>
    <comment ref="DI56" authorId="0">
      <text>
        <r>
          <rPr>
            <b/>
            <sz val="8"/>
            <rFont val="Tahoma"/>
            <family val="2"/>
          </rPr>
          <t xml:space="preserve">КонсультантПлюс примечание:
</t>
        </r>
        <r>
          <rPr>
            <sz val="8"/>
            <rFont val="Tahoma"/>
            <family val="2"/>
          </rPr>
          <t>Ячейка поставлена на контроль.
Количество выброшенных загрязняющих веществ в атмосферный 
воздух по ингредиентам (сумма данных по строкам 107, 110, 113 и 
116 в графе 6 таблицы 1 раздела I и по всем заполненным строкам 
раздела II) должно быть равно общему количеству выброшенных 
загрязняющих веществ за отчетный год (данным по строке 101 в 
графе 6 таблицы 1 раздела I).
А также данные графы 6 таблицы 1 должны быть равны сумме 
данных граф 7 - 9 данной таблицы.
В случае невыполнения данных условий, ячейка окрасится в 
желтый цвет.</t>
        </r>
      </text>
    </comment>
    <comment ref="AY5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1 таблицы 1 отражается количество загрязняющих 
веществ, выброшенных в атмосферный воздух от всех 
организованных и неорганизованных стационарных 
источников выбросов, минуя газоочистные установки, и 
неуловленных загрязняющих веществ, которые прошли 
через газоочистные установки, не предназначенные для 
их улавливания (обезвреживания).
Данные в графах 1 и 2 таблицы 1 отражаются на основании 
данных ПОД-1, ПОД-2, акта инвентаризации выбросов 
загрязняющих веществ в атмосферный воздух.</t>
        </r>
      </text>
    </comment>
    <comment ref="BI5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2 таблицы 1 отражается количество загрязняющих 
веществ, выброшенных в атмосферный воздух от 
организованных стационарных источников выбросов, но не 
подвергшихся при этом предварительной очистке, включая 
неуловленные загрязняющие вещества, которые прошли 
через газоочистные установки, не предназначенные для их 
улавливания (обезвреживания).</t>
        </r>
      </text>
    </comment>
    <comment ref="BX5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3 таблицы 1 отражается количество 
загрязняющих веществ, поступивших и подвергшихся
очистке на имеющихся в организации газоочистных 
установках (независимо от фактического времени 
работы этих установок).
Данные в графах 3 и 4 таблицы 1 отражаются на 
основании данных ПОД-3.</t>
        </r>
      </text>
    </comment>
    <comment ref="CL5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4 таблицы 1 отражается количество 
загрязняющих веществ, уловленных и 
обезвреженных на газоочистных установках.</t>
        </r>
      </text>
    </comment>
    <comment ref="CV5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5 таблицы 1 отражается количество 
уловленных загрязняющих веществ, возвращенных 
в производство и использованных для выпуска 
продукции или реализованных другим организациям 
и населению.</t>
        </r>
      </text>
    </comment>
    <comment ref="DI5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6 таблицы 1 отражается суммарное 
количество загрязняющих веществ, выброшенных 
в атмосферный воздух как после очистки, так и 
без очистки.</t>
        </r>
      </text>
    </comment>
    <comment ref="DI57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BX56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При отсутствии в организации газоочистных установок 
(строка 402 табл. 4 раздела III) в графах с 3 по 5 таблицы 1 
проставляется ноль.
В случае невыполнения данного условия, ячейка окрасится в 
желтый цвет.</t>
        </r>
      </text>
    </comment>
    <comment ref="CL56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При отсутствии в организации газоочистных установок 
(строка 402 табл. 4 раздела III) в графах с 3 по 5 таблицы 1 
проставляется ноль.
В случае невыполнения данного условия, ячейка окрасится в 
желтый цвет.</t>
        </r>
      </text>
    </comment>
    <comment ref="CV56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При отсутствии в организации газоочистных установок 
(строка 402 табл. 4 раздела III) в графах с 3 по 5 таблицы 1 
проставляется ноль.
В случае невыполнения данного условия, ячейка окрасится в 
желтый цвет.</t>
        </r>
      </text>
    </comment>
    <comment ref="DI58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59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0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1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2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3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4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X5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7 таблицы 1 отражается количество 
загрязняющих веществ, выброшенных в 
атмосферный воздух при использовании топлива, 
веществ (их смесей), отходов для выработки 
тепловой и (или) электрической энергии, включая 
энергию, используемую для производственных и 
других нужд организации.</t>
        </r>
      </text>
    </comment>
    <comment ref="EI5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8 таблицы 1 отражается количество 
загрязняющих веществ, выброшенных в 
атмосферный воздух от процессов использования 
и обезвреживания отходов, веществ (их смесей) 
(огневое обезвреживание, пиролиз, термолиз, 
сжигание), не связанных с выработкой тепловой и
(или) электрической энергии.</t>
        </r>
      </text>
    </comment>
    <comment ref="EX5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9 таблицы 1 отражается количество 
загрязняющих веществ, выброшенных в 
атмосферный воздух от технологических и 
других процессов, в том числе при использовании 
топлива (исключая использование веществ (их 
смесей), отходов), не связанных с выработкой 
тепловой и (или) электрической энергии.</t>
        </r>
      </text>
    </comment>
    <comment ref="AR57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104 таблицы 1 отражается суммарное количество выбросов загрязняющих веществ в 
твердом агрегатном состоянии согласно приложению Б "Перечень загрязняющих веществ по группам 
в порядке возрастания кодов" к государственному стандарту Республики Беларусь СТБ 17.08.02-01-2009
 "Охрана окружающей среды и природопользование. Атмосферный воздух. Вещества, загрязняющие 
атмосферный воздух. Коды и перечень", утвержденному постановлением Государственного комитета по
стандартизации Республики Беларусь от 21 января 2009 г. N 3 "Об утверждении, введении в действие, 
изменении и отмене технических нормативных правовых актов в области технического нормирования и 
стандартизации" (далее - СТБ 17.08.02-01-2009).</t>
        </r>
      </text>
    </comment>
    <comment ref="AR62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119 таблицы 1 отражаются данные о 
выбросах метана и минеральных масел (нефтяное, 
веретенное, машинное, цилиндровое и другие).</t>
        </r>
      </text>
    </comment>
    <comment ref="AR63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122 таблицы 1 отражается суммарное количество 
выбросов неметановых летучих органических соединений 
согласно приложению Г "Перечень летучих органических 
соединений (ЛОС) по группам" к СТБ 17.08.02-01-2009, включая 
выбросы бенз(а)пирена, углеводородов непредельных 
алифатического ряда, углеводородов алициклических, 
углеводородов ароматических и исключая выбросы метана и 
минеральных масел (нефтяное, веретенное, машинное, 
цилиндровое и другие).</t>
        </r>
      </text>
    </comment>
    <comment ref="AR64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125 таблицы 1 отражаются данные о выбросах загрязняющих 
веществ, не указанных по строкам 104, 107, 110, 113, 116, 119 и 122 
(например, неметаллов и их соединений, таких как оксиды (за 
исключением серы диоксида, углерода оксида, азота диоксида, азота 
оксида), гидриды (включая аммиак, сероводород, фтористый и хлористый
водород), неорганические кислоты, эфиры, альдегиды и другие).</t>
        </r>
      </text>
    </comment>
    <comment ref="DQ75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строкам 130 - 135 таблицы 2 отражается суммарное количество 
израсходованных сырья или материалов при нанесении и сушке 
лакокрасочных покрытий (красок, эмалей, лаков, растворителей, 
разбавителей, мастик, герметиков, шпатлевок) по данным 
бухгалтерского учета и содержащих определенный процент 
летучих органических соединений, исключая сырье или материалы, 
хранящиеся на объекте воздействия на атмосферный воздух, 
имеющем стационарные источники выбросов, и (или) 
израсходованные на работу мобильных источников выбросов.</t>
        </r>
      </text>
    </comment>
    <comment ref="B82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разделе II отражаются данные о 
выбросах загрязняющих веществ в 
соответствии с перечнем загрязняющих 
веществ согласно приложению 1.</t>
        </r>
      </text>
    </comment>
    <comment ref="B89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А указывается наименование 
загрязняющего вещества согласно 
приложению 1.</t>
        </r>
      </text>
    </comment>
    <comment ref="CG89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Б указывается код загрязняющего 
вещества (далее - код) согласно приложению 1.</t>
        </r>
      </text>
    </comment>
    <comment ref="CG143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401 отражается количество стационарных 
источников выбросов загрязняющих веществ (включая 
неорганизованные) на конец отчетного года, за 
исключением законсервированных и ликвидированных.</t>
        </r>
      </text>
    </comment>
    <comment ref="CG144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402 отражается количество имеющихся газоочистных 
установок на конец отчетного года, включая не работавшие в 
течение отчетного года и исключая законсервированные. В данной 
строке не отражается количество аппаратов очистки газа, так как 
такие аппараты являются элементами газоочистных установок.</t>
        </r>
      </text>
    </comment>
    <comment ref="DI157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1 отражается количество израсходованного (сожженного) 
соответствующего вида топлива, вещества (их смесей), отходов 
для выработки тепловой и электрической энергии, включая энергию,
используемую для производственных и других нужд организации.
В графе 1 не отражается количество израсходованного (сожженного, 
использованного) соответствующего вида топлива, вещества (их 
смесей), отходов, применяемых для технологических и других 
процессов, не связанных с выработкой тепловой и (или) 
электрической энергии.</t>
        </r>
      </text>
    </comment>
    <comment ref="CD160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строкам с 502 по 507 в графе 1 отражается фактический 
объем израсходованного (сожженного) соответствующего 
вида топлива в натуральном выражении (по строке 502 - 
включая сжигание попутного природного газа).</t>
        </r>
      </text>
    </comment>
    <comment ref="CD166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508 в графе 1 отражаются данные о расходе 
отходов лесозаготовок и деревообработки, отходов 
сельскохозяйственной деятельности и прочих видов
 природного топлива. Их количество пересчитывается 
в условное топливо и отражается в тоннах условного 
топлива.</t>
        </r>
      </text>
    </comment>
    <comment ref="CD167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По строке 509 в графе 1 отражаются данные о расходе 
прочих видов топлива, веществ (их смесей), отходов, не 
перечисленных по строкам с 502 по 508. Их количество 
пересчитывается в условное топливо и отражается в 
тоннах условного топлива.</t>
        </r>
      </text>
    </comment>
    <comment ref="EH157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Данные графы 2 рассчитываются в соответствии с 
требованиями технического кодекса установившейся 
практики ТКП 17.09-01-2011 (02120) "Охрана окружающей 
среды и природопользование. Климат. Выбросы и поглощение 
парниковых газов. Правила расчета выбросов за счет 
внедрения мероприятий по энергосбережению, возобновляемых источников энергии", утвержденного 
постановлением Министерства природных ресурсов и охраны 
окружающей среды Республики Беларусь от 5 сентября 2011 г.
N 13-Т "Об утверждении и введении в действие технических 
нормативных правовых актов и внесении изменения в 
технический нормативный правовой акт".</t>
        </r>
      </text>
    </comment>
    <comment ref="B169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разделе V отражаются данные о выполнении в 
отчетном году мероприятий по сокращению выбросов 
загрязняющих веществ в атмосферный воздух, 
осуществляемых за счет всех источников 
финансирования в отчетном году, со сроками их 
завершения как в отчетном году, так и в 
последующие годы.
Данные о мероприятиях отражаются в разделе 
независимо от уровня их фактического выполнения.</t>
        </r>
      </text>
    </comment>
    <comment ref="B176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А указывается наименование группы мероприятий 
по сокращению выбросов загрязняющих веществ в 
атмосферный воздух в соответствии перечнем согласно 
приложению 2.</t>
        </r>
      </text>
    </comment>
    <comment ref="BA176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графе Б указывается код группы мероприятий по 
сокращению выбросов загрязняющих веществ в 
атмосферный воздух в соответствии перечнем 
согласно приложению 2.</t>
        </r>
      </text>
    </comment>
    <comment ref="DU176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2"/>
          </rPr>
          <t xml:space="preserve">
В графах 3 и 4 отражаются соответственно планируемые 
(расчетные) и фактические данные о сокращении объемов 
выбросов загрязняющих веществ в атмосферный воздух 
при осуществлении мероприятий по сокращению выбросов 
загрязняющих веществ в атмосферный воздух в отчетном 
году.</t>
        </r>
      </text>
    </comment>
  </commentList>
</comments>
</file>

<file path=xl/sharedStrings.xml><?xml version="1.0" encoding="utf-8"?>
<sst xmlns="http://schemas.openxmlformats.org/spreadsheetml/2006/main" count="340" uniqueCount="239">
  <si>
    <t>УТВЕРЖДЕНО</t>
  </si>
  <si>
    <t>Постановление Национального статистического комитета Республики Беларусь</t>
  </si>
  <si>
    <t>ГОСУДАРСТВЕННАЯ СТАТИСТИЧЕСКАЯ ОТЧЕТНОСТЬ</t>
  </si>
  <si>
    <t>ОТЧЕТ</t>
  </si>
  <si>
    <t>Срок представления</t>
  </si>
  <si>
    <t>Код формы
по ОКУД</t>
  </si>
  <si>
    <t>Полное наименование юридического лица</t>
  </si>
  <si>
    <t>Почтовый адрес (фактический)</t>
  </si>
  <si>
    <t>Электронный адрес (www, e-mail)</t>
  </si>
  <si>
    <t>Регистрационный номер респондента в статистическом регистре (ОКПО)</t>
  </si>
  <si>
    <t>Учетный номер плательщика (УНП)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</si>
  <si>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
мер административной или уголовной ответственности в порядке, установленном законодательством Республики Беларусь</t>
  </si>
  <si>
    <t>(инициалы, фамилия)</t>
  </si>
  <si>
    <t>г.</t>
  </si>
  <si>
    <t>(дата составления государственной статистической отчетности)</t>
  </si>
  <si>
    <t>(фамилия, собственное имя, отчество контактного лица,
номер телефона, адрес электронной почты)</t>
  </si>
  <si>
    <t>за 20</t>
  </si>
  <si>
    <t>*</t>
  </si>
  <si>
    <t>15.10.2015 № 146</t>
  </si>
  <si>
    <t>о выбросах загрязняющих веществ и диоксида углерода в атмосферный воздух от стационарных источников выбросов</t>
  </si>
  <si>
    <t>Представляют</t>
  </si>
  <si>
    <t>юридические лица (кроме субъектов малого предпринимательства), их обособленные подразделения, имеющие отдельный баланс, эксплуатирующие объекты воздействия на атмосферный воздух, имеющие стационарные источники выбросов, у которых количество загрязняющих веществ, разрешенных к выбросу в атмосферный воздух, устанавливаемое территориальными органами Министерства природных ресурсов и охраны окружающей среды Республики Беларусь в разрешении на выбросы загрязняющих веществ в атмосферный воздух или комплексном природоохранном разрешении в отчетном году (кроме загрязняющих веществ 1 класса опасности), составляет 25 тонн и более в год и (или) загрязняющих веществ 1 класса опасности составляет 1 кг и более в год:</t>
  </si>
  <si>
    <t>республиканскому научно-исследовательскому унитарному предприятию «Белорусский научно-исследовательский центр «Экология»;</t>
  </si>
  <si>
    <t>республиканское научно-исследовательское унитарное предприятие «Белорусский научно-исследовательский центр «Экология» – агрегированные первичные статистические данные</t>
  </si>
  <si>
    <t>Министерству природных ресурсов и охраны окружающей среды Республики Беларусь;</t>
  </si>
  <si>
    <t>Министерство природных ресурсов и охраны окружающей среды Республики Беларусь – официальную статистическую информацию</t>
  </si>
  <si>
    <t>Национальному статистическому комитету Республики Беларусь</t>
  </si>
  <si>
    <t>25 января</t>
  </si>
  <si>
    <t>15 апреля</t>
  </si>
  <si>
    <t>30 апреля</t>
  </si>
  <si>
    <t>Форма 1-воздух (Минприроды)</t>
  </si>
  <si>
    <t>0618508</t>
  </si>
  <si>
    <t>Годовая</t>
  </si>
  <si>
    <t>Полное наименование обособленного подразделения юридического лица</t>
  </si>
  <si>
    <t>Территория нахождения структурного подразделения</t>
  </si>
  <si>
    <t>РАЗДЕЛ I</t>
  </si>
  <si>
    <t>ВЫБРОСЫ ЗАГРЯЗНЯЮЩИХ ВЕЩЕСТВ В АТМОСФЕРНЫЙ ВОЗДУХ, ИХ ОЧИСТКА И ИСПОЛЬЗОВАНИЕ</t>
  </si>
  <si>
    <t>Таблица 1</t>
  </si>
  <si>
    <t>тонн, с тремя знаками после запятой</t>
  </si>
  <si>
    <t>А</t>
  </si>
  <si>
    <t>Б</t>
  </si>
  <si>
    <t>Наименование загрязняющего вещества</t>
  </si>
  <si>
    <t>Код строки</t>
  </si>
  <si>
    <t>Выброшено загрязняющих веществ без очистки</t>
  </si>
  <si>
    <t>Поступило загрязняющих веществ на очистные сооружения – всего</t>
  </si>
  <si>
    <t>Из них уловлено и обезврежено</t>
  </si>
  <si>
    <t>В том числе</t>
  </si>
  <si>
    <t>всего</t>
  </si>
  <si>
    <t>из них от организованных стационарных источников выбросов</t>
  </si>
  <si>
    <t>из них использовано</t>
  </si>
  <si>
    <t>от сжигания топлива</t>
  </si>
  <si>
    <t>от использования, обезвреживания отходов</t>
  </si>
  <si>
    <t>от технологических и других процессов</t>
  </si>
  <si>
    <t>Выброшено загрязняющих веществ – всего
(графа 1 +
+ графа 3 –
– графа 4)</t>
  </si>
  <si>
    <t>Всего (сумма строк 104, 107, 110, 113, 116, 119, 122, 125)</t>
  </si>
  <si>
    <t>Твердые</t>
  </si>
  <si>
    <t>Сера диоксид (ангидрид сернистый, сера (IV) оксид, сернистый газ)</t>
  </si>
  <si>
    <t>Углерод оксид (окись углерода, угарный газ)</t>
  </si>
  <si>
    <t>Азот (IV) оксид (азота диоксид)</t>
  </si>
  <si>
    <t>Азот (II) оксид (азота оксид)</t>
  </si>
  <si>
    <t>Углеводороды (без неметановых летучих органических соединений)</t>
  </si>
  <si>
    <t>Неметановые летучие органические соединения (НМЛОС)</t>
  </si>
  <si>
    <t>Прочие</t>
  </si>
  <si>
    <t>Таблица 2</t>
  </si>
  <si>
    <t>Справочная информация</t>
  </si>
  <si>
    <t>Наименование показателя</t>
  </si>
  <si>
    <t>Всего</t>
  </si>
  <si>
    <t>Количество загрязняющих веществ, разрешенных к выбросу в атмосферный воздух в отчетном году, установленное территориальными органами Министерства природных ресурсов и охраны окружающей среды Республики Беларусь в приложении 2 к разрешению на выбросы загрязняющих веществ в атмосферный воздух или комплексном природоохранном разрешении</t>
  </si>
  <si>
    <t>Количество сырья или материалов, израсходованных при нанесении и сушке лакокрасочных покрытий (по данным бухгалтерского учета) и содержащих в своем составе летучие органические соединения:</t>
  </si>
  <si>
    <t>до 10 процентов</t>
  </si>
  <si>
    <t>от 10,1 до 20 процентов</t>
  </si>
  <si>
    <t>от 20,1 до 30 процентов</t>
  </si>
  <si>
    <t>от 30,1 до 40 процентов</t>
  </si>
  <si>
    <t>от 40,1 до 50 процентов</t>
  </si>
  <si>
    <t>свыше 50,1 процента</t>
  </si>
  <si>
    <t>РАЗДЕЛ II</t>
  </si>
  <si>
    <t>ВЫБРОСЫ ЗАГРЯЗНЯЮЩИХ ВЕЩЕСТВ В АТМОСФЕРНЫЙ ВОЗДУХ ПО ИНГРЕДИЕНТАМ*</t>
  </si>
  <si>
    <t>Таблица 3</t>
  </si>
  <si>
    <t>Код строки, код загрязняющего вещества</t>
  </si>
  <si>
    <t>Всего выброшено загрязняющих веществ</t>
  </si>
  <si>
    <t>Загрязняющие вещества:</t>
  </si>
  <si>
    <t>201</t>
  </si>
  <si>
    <t>Кроме серы диоксида (ангидрид сернистый, сера (IV) оксид, сернистый газ), углерода оксида (окись углерода, угарный газ), азота (IV) оксида (азота диоксид), азота (II) оксида (азота оксид).</t>
  </si>
  <si>
    <t>РАЗДЕЛ III</t>
  </si>
  <si>
    <t>НАЛИЧИЕ СТАЦИОНАРНЫХ ИСТОЧНИКОВ ВЫБРОСОВ И ГАЗООЧИСТНЫХ УСТАНОВОК (НА КОНЕЦ ОТЧЕТНОГО ГОДА)</t>
  </si>
  <si>
    <t>Таблица 4</t>
  </si>
  <si>
    <t>единиц, в целых числах</t>
  </si>
  <si>
    <t>Из графы 1 – организованных</t>
  </si>
  <si>
    <t>Из графы 2 – оснащенных газоочистными установками</t>
  </si>
  <si>
    <t>Стационарные источники выбросов</t>
  </si>
  <si>
    <t>Газоочистные установки</t>
  </si>
  <si>
    <t>х</t>
  </si>
  <si>
    <t>РАЗДЕЛ IV</t>
  </si>
  <si>
    <t>Таблица 5</t>
  </si>
  <si>
    <r>
      <t>ВЫБРОСЫ ДИОКСИДА УГЛЕРОДА (СО</t>
    </r>
    <r>
      <rPr>
        <b/>
        <vertAlign val="subscript"/>
        <sz val="11"/>
        <rFont val="Times New Roman CYR"/>
        <family val="0"/>
      </rPr>
      <t>2</t>
    </r>
    <r>
      <rPr>
        <b/>
        <sz val="11"/>
        <rFont val="Times New Roman CYR"/>
        <family val="1"/>
      </rPr>
      <t>) В АТМОСФЕРНЫЙ ВОЗДУХ ОТ СЖИГАНИЯ КОТЕЛЬНО-ПЕЧНОГО ТОПЛИВА</t>
    </r>
  </si>
  <si>
    <t>В</t>
  </si>
  <si>
    <t>Наименование котельно-печного топлива</t>
  </si>
  <si>
    <t>Единица измерения</t>
  </si>
  <si>
    <t>Израсходовано котельно-печного топлива*</t>
  </si>
  <si>
    <t>Выброшено диоксида углерода в атмосферный воздух от сжигания котельно-печного топлива, тысяч тонн**</t>
  </si>
  <si>
    <t>Всего (сумма строк с 502 по 509)</t>
  </si>
  <si>
    <t>в том числе:</t>
  </si>
  <si>
    <t>газ горючий природный</t>
  </si>
  <si>
    <t>тысяч кубических метров</t>
  </si>
  <si>
    <t>мазут топочный</t>
  </si>
  <si>
    <t>тонн</t>
  </si>
  <si>
    <t>топливо печное бытовое</t>
  </si>
  <si>
    <t>уголь и продукты переработки угля</t>
  </si>
  <si>
    <t>торф и брикеты топливные</t>
  </si>
  <si>
    <t>щепа топливная, дрова для отопления</t>
  </si>
  <si>
    <t>плотных кубических метров</t>
  </si>
  <si>
    <t>отходы лесозаготовок и деревообработки, отходы сельскохозяйственной деятельности и прочие виды природного топлива</t>
  </si>
  <si>
    <t>тонн условного топлива</t>
  </si>
  <si>
    <t>прочие виды топлива, отходов</t>
  </si>
  <si>
    <t>**</t>
  </si>
  <si>
    <t>Данные заполняются с тремя знаками после запятой.</t>
  </si>
  <si>
    <t>РАЗДЕЛ V</t>
  </si>
  <si>
    <t>ВЫПОЛНЕНИЕ МЕРОПРИЯТИЙ ПО СОКРАЩЕНИЮ ВЫБРОСОВ ЗАГРЯЗНЯЮЩИХ ВЕЩЕСТВ В АТМОСФЕРНЫЙ ВОЗДУХ</t>
  </si>
  <si>
    <t>Таблица 6</t>
  </si>
  <si>
    <t>Наименование группы мероприятий</t>
  </si>
  <si>
    <t>Код строки, код группы мероприятий</t>
  </si>
  <si>
    <t>Сокращение выбросов загрязняющих веществ после проведения мероприятий, тонн**</t>
  </si>
  <si>
    <t>планируемое</t>
  </si>
  <si>
    <t>фактически</t>
  </si>
  <si>
    <t>Оценка выполнения мероприятий (1 – полностью выполнено;
2 – частично выполнено;
3 – не выполнено)</t>
  </si>
  <si>
    <t>Группы мероприятий:</t>
  </si>
  <si>
    <t>601</t>
  </si>
  <si>
    <t>января</t>
  </si>
  <si>
    <t>феврля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</si>
  <si>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</si>
  <si>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</si>
  <si>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</si>
  <si>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</si>
  <si>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</si>
  <si>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</si>
  <si>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</si>
  <si>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</si>
  <si>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</si>
  <si>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</si>
  <si>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r>
      <t xml:space="preserve">В ячейках, помеченных цветом, содержатся формулы. </t>
    </r>
    <r>
      <rPr>
        <b/>
        <sz val="9"/>
        <rFont val="Times New Roman CYR"/>
        <family val="0"/>
      </rPr>
      <t>Не рекомендуется удалять информацию из данных ячеек!</t>
    </r>
    <r>
      <rPr>
        <sz val="9"/>
        <rFont val="Times New Roman CYR"/>
        <family val="0"/>
      </rPr>
      <t xml:space="preserve"> По умолчанию, в ячейках с числовыми значениями установлен формат "финансовый",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</si>
  <si>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r>
      <t xml:space="preserve">Если </t>
    </r>
    <r>
      <rPr>
        <b/>
        <sz val="10"/>
        <rFont val="Times New Roman"/>
        <family val="1"/>
      </rPr>
      <t xml:space="preserve">ячейка окрасилась в желтый цвет </t>
    </r>
    <r>
      <rPr>
        <sz val="10"/>
        <rFont val="Times New Roman"/>
        <family val="1"/>
      </rPr>
      <t>- это говорит о том, что данная ячейка поставлена на контроль. В данной форме это значит, что показатели данных ячеек не соответствуют данным, внесенным по годам. Как только данные будут внесены правильно, окрашивание исчезнет.</t>
    </r>
  </si>
  <si>
    <r>
      <t>Для пользователей Excel-2007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команды:
- нажмите кнопку </t>
    </r>
    <r>
      <rPr>
        <b/>
        <sz val="10"/>
        <rFont val="Times New Roman"/>
        <family val="1"/>
      </rPr>
      <t>"Office"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Excel"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"Надстройка ленты"</t>
    </r>
    <r>
      <rPr>
        <sz val="10"/>
        <rFont val="Times New Roman"/>
        <family val="1"/>
      </rPr>
      <t>;
- справа от этой строки установите галочку в пункте</t>
    </r>
    <r>
      <rPr>
        <b/>
        <sz val="10"/>
        <rFont val="Times New Roman"/>
        <family val="1"/>
      </rPr>
      <t xml:space="preserve"> "Надстройки"</t>
    </r>
    <r>
      <rPr>
        <sz val="10"/>
        <rFont val="Times New Roman"/>
        <family val="1"/>
      </rPr>
      <t>.</t>
    </r>
  </si>
  <si>
    <r>
      <t>Для пользователей Excel-2010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команды:
- откройте вкладку "</t>
    </r>
    <r>
      <rPr>
        <b/>
        <sz val="10"/>
        <rFont val="Times New Roman"/>
        <family val="1"/>
      </rPr>
      <t>Файл";</t>
    </r>
    <r>
      <rPr>
        <sz val="10"/>
        <rFont val="Times New Roman"/>
        <family val="1"/>
      </rPr>
      <t xml:space="preserve"> 
- выберите "</t>
    </r>
    <r>
      <rPr>
        <b/>
        <sz val="10"/>
        <rFont val="Times New Roman"/>
        <family val="1"/>
      </rPr>
      <t>Параметры";</t>
    </r>
    <r>
      <rPr>
        <sz val="10"/>
        <rFont val="Times New Roman"/>
        <family val="1"/>
      </rPr>
      <t xml:space="preserve"> 
- "</t>
    </r>
    <r>
      <rPr>
        <b/>
        <sz val="10"/>
        <rFont val="Times New Roman"/>
        <family val="1"/>
      </rPr>
      <t>Настройка ленты";</t>
    </r>
    <r>
      <rPr>
        <sz val="10"/>
        <rFont val="Times New Roman"/>
        <family val="1"/>
      </rPr>
      <t xml:space="preserve"> 
- в списке </t>
    </r>
    <r>
      <rPr>
        <b/>
        <sz val="10"/>
        <rFont val="Times New Roman"/>
        <family val="1"/>
      </rPr>
      <t>Основные вкладки</t>
    </r>
    <r>
      <rPr>
        <sz val="10"/>
        <rFont val="Times New Roman"/>
        <family val="1"/>
      </rPr>
      <t xml:space="preserve"> установите галочку в пункте "</t>
    </r>
    <r>
      <rPr>
        <b/>
        <sz val="10"/>
        <rFont val="Times New Roman"/>
        <family val="1"/>
      </rPr>
      <t>Надстройки".</t>
    </r>
  </si>
  <si>
    <t>Рекомендации по заполнению статистической отчетности, 
форма 1-воздух (Минприроды), подготовленной с использованием системы "КонсультантПлюс"</t>
  </si>
  <si>
    <r>
      <t>При необходимости представления значений с иным количеством знаков после запятой</t>
    </r>
    <r>
      <rPr>
        <sz val="9"/>
        <rFont val="Times New Roman CYR"/>
        <family val="0"/>
      </rPr>
      <t xml:space="preserve">, формат в ячейках, куда вносятся данные значения, можно изменить следующим образом: </t>
    </r>
    <r>
      <rPr>
        <i/>
        <sz val="9"/>
        <rFont val="Times New Roman CYR"/>
        <family val="0"/>
      </rPr>
      <t>выделить данные ячейки, нажать правую кнопку мыши и выбрать команду "Формат ячеек", перейти к вкладке "Число" и выбрать необходимый числовой формат ("Финансовый"). В строке "Число десятичных знаков" указать необходимое кол-во знаков после запятой.</t>
    </r>
  </si>
  <si>
    <r>
      <t xml:space="preserve">В данной форме </t>
    </r>
    <r>
      <rPr>
        <b/>
        <sz val="10"/>
        <rFont val="Times New Roman"/>
        <family val="1"/>
      </rPr>
      <t>не допускается переименование листов.</t>
    </r>
  </si>
  <si>
    <r>
      <t xml:space="preserve">В форме содержатся примечания, которые обозначены </t>
    </r>
    <r>
      <rPr>
        <b/>
        <i/>
        <sz val="10"/>
        <color indexed="10"/>
        <rFont val="Times New Roman"/>
        <family val="1"/>
      </rPr>
      <t>красными треугольничками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в правом верхнем углу ячейки, для прочтения примечания необходимо подвести курсор к необходимой ячейке.</t>
    </r>
  </si>
  <si>
    <t>ПЕРЕЧЕНЬ</t>
  </si>
  <si>
    <t>Приложение 1</t>
  </si>
  <si>
    <t>к Указаниям по заполнению формы</t>
  </si>
  <si>
    <t>государственной статистической</t>
  </si>
  <si>
    <t>отчетности 1-воздух (Минприроды)</t>
  </si>
  <si>
    <t>"Отчет о выбросах загрязняющих веществ</t>
  </si>
  <si>
    <t>и диоксида углерода в атмосферный воздух</t>
  </si>
  <si>
    <t>ЗАГРЯЗНЯЮЩИХ ВЕЩЕСТВ</t>
  </si>
  <si>
    <t>Код загрязняющего вещества</t>
  </si>
  <si>
    <t>Загрязняющие вещества класса опасности 1</t>
  </si>
  <si>
    <t>Кадмий и его соединения (в пересчете на кадмий)</t>
  </si>
  <si>
    <t>Никель и его соединения (в пересчете на никель)</t>
  </si>
  <si>
    <t>Ртуть и ее соединения (в пересчете на ртуть)</t>
  </si>
  <si>
    <t>Свинец и его неорганические соединения (в пересчете на свинец)</t>
  </si>
  <si>
    <t>Хром (VI)</t>
  </si>
  <si>
    <t>Озон</t>
  </si>
  <si>
    <t>Селен диоксид (селен (IV) оксид) (в пересчете на селен)</t>
  </si>
  <si>
    <t>Бенз(а)пирен</t>
  </si>
  <si>
    <t>Диоксины</t>
  </si>
  <si>
    <t>Полихлорированные бифенилы</t>
  </si>
  <si>
    <t>Прочие вещества 1 класса опасности (суммарно)</t>
  </si>
  <si>
    <t>Загрязняющие вещества класса опасности 2</t>
  </si>
  <si>
    <t>Медь и ее соединения (в пересчете на медь)</t>
  </si>
  <si>
    <t>Гидрохлорид (водород хлорид, соляная кислота)</t>
  </si>
  <si>
    <t>Мышьяк, неорганические соединения (в пересчете на мышьяк)</t>
  </si>
  <si>
    <t>Сероводород</t>
  </si>
  <si>
    <t>Сероуглерод</t>
  </si>
  <si>
    <t>Фтористые газообразные соединения (в пересчете на фтор) - гидрофторид</t>
  </si>
  <si>
    <t>Бензол</t>
  </si>
  <si>
    <t>Углеводороды ароматические</t>
  </si>
  <si>
    <t>Фенол (гидроксибензол)</t>
  </si>
  <si>
    <t>Формальдегид (метаналь)</t>
  </si>
  <si>
    <t>Мазутная зола теплоэлектростанций (в пересчете на ванадий)</t>
  </si>
  <si>
    <t>Прочие вещества 2 класса опасности (суммарно)</t>
  </si>
  <si>
    <t>Загрязняющие вещества класса опасности 3</t>
  </si>
  <si>
    <t>Цинк и его соединения (в пересчете на цинк)</t>
  </si>
  <si>
    <t>Углерод черный (сажа)</t>
  </si>
  <si>
    <t>Ксилолы (смесь изомеров о-,м-,п-)</t>
  </si>
  <si>
    <t>Толуол (метилбензол)</t>
  </si>
  <si>
    <t>Твердые частицы суммарно</t>
  </si>
  <si>
    <t>Пыль неорганическая, содержащая двуокись кремния более 70% (динас и др.)</t>
  </si>
  <si>
    <t>Пыль неорганическая, содержащая двуокись кремния менее 70% (шамот, цемент, пыль цементного производства - глина, глинистый сланец, доменный шлак, песок, клинкер, зола, кремнезем, доломит, пыль цементного производства - известняк, мел, огарки, сырьевая смесь, пыль вращающихся печей, боксит и др.)</t>
  </si>
  <si>
    <t>Пыль древесная</t>
  </si>
  <si>
    <t>Пыль зерновая (по массе)</t>
  </si>
  <si>
    <t>Прочие вещества 3 класса опасности (суммарно)</t>
  </si>
  <si>
    <t>Загрязняющие вещества класса опасности 4</t>
  </si>
  <si>
    <t>Аммиак</t>
  </si>
  <si>
    <t>Циклогексан</t>
  </si>
  <si>
    <t>Метан</t>
  </si>
  <si>
    <t>Углеводороды непредельные алифатического ряда</t>
  </si>
  <si>
    <t>Углеводороды алициклические</t>
  </si>
  <si>
    <t>Этанол (этиловый спирт)</t>
  </si>
  <si>
    <t>Бутилацетат (уксусной кислоты бутиловый эфир)</t>
  </si>
  <si>
    <t>Этилацетат (уксусной кислоты этиловый эфир)</t>
  </si>
  <si>
    <t>Пропан-2-он (ацетон)</t>
  </si>
  <si>
    <t>Прочие вещества 4 класса опасности (суммарно)</t>
  </si>
  <si>
    <t>Загрязняющие вещества, которым не установлены классы опасности</t>
  </si>
  <si>
    <t>Бензо(b)флюорантен</t>
  </si>
  <si>
    <t>Бензо(k)флюорантен</t>
  </si>
  <si>
    <t>Индено(1,2,3-cd)пирен</t>
  </si>
  <si>
    <t>Гексахлорбензол</t>
  </si>
  <si>
    <t>2-этоксиэтанол (этиловый эфир этиленгликоля, этилцеллозольв)</t>
  </si>
  <si>
    <t>Пыль комбикормовая (в пересчете на белок)</t>
  </si>
  <si>
    <t>Прочие вещества, которым не установлены классы опасности (суммарно)</t>
  </si>
  <si>
    <r>
      <t>Углеводороды предельные алифатического ряда 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С</t>
    </r>
    <r>
      <rPr>
        <vertAlign val="subscript"/>
        <sz val="10"/>
        <rFont val="Times New Roman"/>
        <family val="1"/>
      </rPr>
      <t>10</t>
    </r>
  </si>
  <si>
    <r>
      <t>Углеводороды предельные алифатического ряда С</t>
    </r>
    <r>
      <rPr>
        <vertAlign val="sub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С</t>
    </r>
    <r>
      <rPr>
        <vertAlign val="subscript"/>
        <sz val="10"/>
        <rFont val="Times New Roman"/>
        <family val="1"/>
      </rPr>
      <t>19</t>
    </r>
  </si>
  <si>
    <r>
      <t>Хрома трехвалентные соединения (в пересчете на Cr</t>
    </r>
    <r>
      <rPr>
        <vertAlign val="superscript"/>
        <sz val="10"/>
        <rFont val="Times New Roman"/>
        <family val="1"/>
      </rPr>
      <t>3+</t>
    </r>
    <r>
      <rPr>
        <sz val="10"/>
        <rFont val="Times New Roman"/>
        <family val="1"/>
      </rPr>
      <t xml:space="preserve"> )</t>
    </r>
  </si>
  <si>
    <t>Приложение 2</t>
  </si>
  <si>
    <t>ГРУПП МЕРОПРИЯТИЙ ПО СОКРАЩЕНИЮ ВЫБРОСОВ ЗАГРЯЗНЯЮЩИХ ВЕЩЕСТВ В АТМОСФЕРНЫЙ ВОЗДУХ</t>
  </si>
  <si>
    <t>Код группы мероприятий</t>
  </si>
  <si>
    <t>Совершенствование технологических процессов (включая переход на другие виды топлива, сырья, материалов и другие)</t>
  </si>
  <si>
    <t>Строительство и ввод в действие новых газоочистных установок</t>
  </si>
  <si>
    <t>Повышение эффективности существующих газоочистных установок и технологических процессов (включая их реконструкцию и ремонт)</t>
  </si>
  <si>
    <t>Ликвидация источников выбросов</t>
  </si>
  <si>
    <t>Перепрофилирование производства (цеха, участка) на выпуск другой продукции</t>
  </si>
  <si>
    <t>Прочие мероприятия</t>
  </si>
  <si>
    <t>03</t>
  </si>
  <si>
    <t>05</t>
  </si>
  <si>
    <t>07</t>
  </si>
  <si>
    <t>09</t>
  </si>
  <si>
    <r>
      <t>Для добавления (удаления) строк в таблице</t>
    </r>
    <r>
      <rPr>
        <sz val="10"/>
        <rFont val="Times New Roman"/>
        <family val="1"/>
      </rPr>
      <t>, поставьте курсор на любую ячейку в таблице и нажмите соответствующую кнопку на дополнительной панели.</t>
    </r>
  </si>
  <si>
    <t>год</t>
  </si>
  <si>
    <t>Пыль неорганическая, содержащая двуокись кремния менее 70% (шамот, цемент и др.)</t>
  </si>
  <si>
    <t>(наименование района, города областного подчинения, г. Минск)</t>
  </si>
  <si>
    <t>Руководитель респондента или уполномоченный на</t>
  </si>
  <si>
    <t>составление и представление первичных статистических</t>
  </si>
  <si>
    <t>данных работник респондента</t>
  </si>
  <si>
    <t>(должность)</t>
  </si>
  <si>
    <t xml:space="preserve">     </t>
  </si>
  <si>
    <t xml:space="preserve">                            (подпись)</t>
  </si>
  <si>
    <t>Израсходовано средств на выполнение мероприятий,  рублей*</t>
  </si>
  <si>
    <t>Данные заполняются в целых числах.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</si>
</sst>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?_р_._-;_-@_-"/>
    <numFmt numFmtId="169" formatCode="_-* #,##0.0_р_._-;\-* #,##0.0_р_._-;_-* &quot;-&quot;?_р_._-;_-@_-"/>
    <numFmt numFmtId="170" formatCode="0.0"/>
    <numFmt numFmtId="171" formatCode="[$-FC19]d\ mmmm\ yyyy\ &quot;г.&quot;"/>
    <numFmt numFmtId="172" formatCode="0;[Red]0"/>
    <numFmt numFmtId="173" formatCode="d\ mmmm\,\ yyyy"/>
    <numFmt numFmtId="174" formatCode="_-* #,##0.00[$р.-419]_-;\-* #,##0.00[$р.-419]_-;_-* &quot;-&quot;??[$р.-419]_-;_-@_-"/>
    <numFmt numFmtId="175" formatCode="0.0%"/>
    <numFmt numFmtId="176" formatCode="_-* #,##0.00_р_._-;\-* #,##0.00_р_._-;_-* &quot;-&quot;?_р_._-;_-@_-"/>
    <numFmt numFmtId="177" formatCode="_-* #,##0_р_._-;\-* #,##0_р_._-;_-* &quot;-&quot;?_р_._-;_-@_-"/>
    <numFmt numFmtId="178" formatCode="[$-F800]dddd\,\ mmmm\ dd\,\ yyyy"/>
    <numFmt numFmtId="179" formatCode="mmm/yyyy"/>
    <numFmt numFmtId="180" formatCode="#,##0_ ;\-#,##0\ "/>
    <numFmt numFmtId="181" formatCode="#,##0\ &quot;грн.&quot;;\-#,##0\ &quot;грн.&quot;"/>
    <numFmt numFmtId="182" formatCode="#,##0\ &quot;грн.&quot;;[Red]\-#,##0\ &quot;грн.&quot;"/>
    <numFmt numFmtId="183" formatCode="#,##0.00\ &quot;грн.&quot;;\-#,##0.00\ &quot;грн.&quot;"/>
    <numFmt numFmtId="184" formatCode="#,##0.00\ &quot;грн.&quot;;[Red]\-#,##0.00\ &quot;грн.&quot;"/>
    <numFmt numFmtId="185" formatCode="_-* #,##0\ &quot;грн.&quot;_-;\-* #,##0\ &quot;грн.&quot;_-;_-* &quot;-&quot;\ &quot;грн.&quot;_-;_-@_-"/>
    <numFmt numFmtId="186" formatCode="_-* #,##0\ _г_р_н_._-;\-* #,##0\ _г_р_н_._-;_-* &quot;-&quot;\ _г_р_н_._-;_-@_-"/>
    <numFmt numFmtId="187" formatCode="_-* #,##0.00\ &quot;грн.&quot;_-;\-* #,##0.00\ &quot;грн.&quot;_-;_-* &quot;-&quot;??\ &quot;грн.&quot;_-;_-@_-"/>
    <numFmt numFmtId="188" formatCode="_-* #,##0.00\ _г_р_н_._-;\-* #,##0.00\ _г_р_н_._-;_-* &quot;-&quot;??\ _г_р_н_._-;_-@_-"/>
    <numFmt numFmtId="189" formatCode="0.0000000000000"/>
    <numFmt numFmtId="190" formatCode="0.0000000"/>
    <numFmt numFmtId="191" formatCode="0.000000"/>
    <numFmt numFmtId="192" formatCode="[$-419]d\ mmm;@"/>
    <numFmt numFmtId="193" formatCode="_-* #,##0.0000000_р_._-;\-* #,##0.0000000_р_._-;_-* &quot;-&quot;???????_р_._-;_-@_-"/>
    <numFmt numFmtId="194" formatCode="dd/mm/yy;@"/>
    <numFmt numFmtId="195" formatCode="_-* #,##0.0_р_._-;\-* #,##0.0_р_._-;_-* &quot;-&quot;_р_._-;_-@_-"/>
    <numFmt numFmtId="196" formatCode="0.000"/>
    <numFmt numFmtId="197" formatCode="0.0000"/>
    <numFmt numFmtId="198" formatCode="_-* #,##0.00_р_._-;\-* #,##0.00_р_._-;_-* &quot;-&quot;_р_._-;_-@_-"/>
    <numFmt numFmtId="199" formatCode="_-* #,##0.0000_р_._-;\-* #,##0.0000_р_._-;_-* &quot;-&quot;???_р_._-;_-@_-"/>
    <numFmt numFmtId="200" formatCode="_-* #,##0.00000_р_._-;\-* #,##0.00000_р_._-;_-* &quot;-&quot;???_р_._-;_-@_-"/>
    <numFmt numFmtId="201" formatCode="_-* #,##0.00_р_._-;\-* #,##0.00_р_._-;_-* &quot;-&quot;???_р_._-;_-@_-"/>
    <numFmt numFmtId="202" formatCode="_-* #,##0.0_р_._-;\-* #,##0.0_р_._-;_-* &quot;-&quot;???_р_._-;_-@_-"/>
    <numFmt numFmtId="203" formatCode="_-* #,##0_р_._-;\-* #,##0_р_._-;_-* &quot;-&quot;???_р_._-;_-@_-"/>
    <numFmt numFmtId="204" formatCode="_-* #,##0.000_р_._-;\-* #,##0.000_р_._-;_-* &quot;-&quot;??_р_._-;_-@_-"/>
    <numFmt numFmtId="205" formatCode="#,##0.000_р_.;\-#,##0.000_р_."/>
    <numFmt numFmtId="206" formatCode="#,##0.000_р_.;\-#,##0.000_р_.;0"/>
  </numFmts>
  <fonts count="55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u val="single"/>
      <sz val="10"/>
      <color indexed="12"/>
      <name val="Times New Roman"/>
      <family val="1"/>
    </font>
    <font>
      <i/>
      <sz val="10"/>
      <name val="Times New Roman CYR"/>
      <family val="0"/>
    </font>
    <font>
      <b/>
      <vertAlign val="subscript"/>
      <sz val="11"/>
      <name val="Times New Roman CYR"/>
      <family val="0"/>
    </font>
    <font>
      <sz val="10"/>
      <name val="Times New Roman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sz val="10"/>
      <color indexed="16"/>
      <name val="Times New Roman CYR"/>
      <family val="0"/>
    </font>
    <font>
      <sz val="14"/>
      <name val="Times New Roman CYR"/>
      <family val="0"/>
    </font>
    <font>
      <i/>
      <sz val="9"/>
      <name val="Times New Roman CYR"/>
      <family val="0"/>
    </font>
    <font>
      <sz val="16"/>
      <name val="Times New Roman CYR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 CYR"/>
      <family val="0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u val="single"/>
      <sz val="10"/>
      <name val="Times New Roman CYR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0" borderId="0">
      <alignment horizontal="justify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49" fontId="4" fillId="0" borderId="1">
      <alignment horizontal="left"/>
      <protection/>
    </xf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10" fillId="0" borderId="0" applyNumberFormat="0" applyFill="0" applyBorder="0" applyAlignment="0" applyProtection="0"/>
    <xf numFmtId="49" fontId="4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7" fillId="0" borderId="1">
      <alignment horizontal="center" vertical="center" wrapText="1"/>
      <protection/>
    </xf>
    <xf numFmtId="0" fontId="5" fillId="0" borderId="0">
      <alignment horizontal="right" vertical="top"/>
      <protection/>
    </xf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 horizontal="left"/>
      <protection/>
    </xf>
    <xf numFmtId="0" fontId="1" fillId="0" borderId="0">
      <alignment/>
      <protection/>
    </xf>
    <xf numFmtId="0" fontId="4" fillId="0" borderId="0">
      <alignment horizontal="left"/>
      <protection/>
    </xf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9" fillId="0" borderId="0">
      <alignment horizontal="left"/>
      <protection/>
    </xf>
    <xf numFmtId="49" fontId="6" fillId="0" borderId="0">
      <alignment horizontal="center" vertical="top"/>
      <protection/>
    </xf>
    <xf numFmtId="0" fontId="4" fillId="0" borderId="9">
      <alignment horizontal="center"/>
      <protection/>
    </xf>
    <xf numFmtId="0" fontId="29" fillId="0" borderId="0" applyNumberFormat="0" applyFill="0" applyBorder="0" applyAlignment="0" applyProtection="0"/>
    <xf numFmtId="0" fontId="5" fillId="0" borderId="0">
      <alignment horizontal="right" vertical="top" wrapText="1"/>
      <protection/>
    </xf>
    <xf numFmtId="0" fontId="4" fillId="23" borderId="10" applyNumberFormat="0" applyFont="0" applyAlignment="0" applyProtection="0"/>
    <xf numFmtId="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4" fillId="0" borderId="1">
      <alignment horizontal="left" wrapText="1"/>
      <protection/>
    </xf>
    <xf numFmtId="0" fontId="31" fillId="0" borderId="0" applyNumberFormat="0" applyFill="0" applyBorder="0" applyAlignment="0" applyProtection="0"/>
    <xf numFmtId="0" fontId="5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8" fillId="20" borderId="0" xfId="62" applyFill="1">
      <alignment/>
      <protection/>
    </xf>
    <xf numFmtId="0" fontId="8" fillId="24" borderId="0" xfId="62" applyFill="1">
      <alignment/>
      <protection/>
    </xf>
    <xf numFmtId="0" fontId="8" fillId="24" borderId="12" xfId="62" applyFill="1" applyBorder="1">
      <alignment/>
      <protection/>
    </xf>
    <xf numFmtId="0" fontId="8" fillId="24" borderId="13" xfId="62" applyFill="1" applyBorder="1">
      <alignment/>
      <protection/>
    </xf>
    <xf numFmtId="0" fontId="8" fillId="24" borderId="14" xfId="62" applyFill="1" applyBorder="1">
      <alignment/>
      <protection/>
    </xf>
    <xf numFmtId="0" fontId="8" fillId="24" borderId="15" xfId="62" applyFill="1" applyBorder="1">
      <alignment/>
      <protection/>
    </xf>
    <xf numFmtId="0" fontId="8" fillId="24" borderId="9" xfId="62" applyFill="1" applyBorder="1">
      <alignment/>
      <protection/>
    </xf>
    <xf numFmtId="0" fontId="8" fillId="24" borderId="16" xfId="62" applyFill="1" applyBorder="1">
      <alignment/>
      <protection/>
    </xf>
    <xf numFmtId="0" fontId="8" fillId="24" borderId="0" xfId="62" applyFill="1" applyBorder="1" applyAlignment="1">
      <alignment horizontal="center" vertical="center" wrapText="1"/>
      <protection/>
    </xf>
    <xf numFmtId="0" fontId="8" fillId="24" borderId="17" xfId="62" applyFill="1" applyBorder="1">
      <alignment/>
      <protection/>
    </xf>
    <xf numFmtId="0" fontId="8" fillId="24" borderId="0" xfId="62" applyFill="1" applyBorder="1">
      <alignment/>
      <protection/>
    </xf>
    <xf numFmtId="0" fontId="8" fillId="24" borderId="18" xfId="62" applyFill="1" applyBorder="1">
      <alignment/>
      <protection/>
    </xf>
    <xf numFmtId="0" fontId="8" fillId="24" borderId="0" xfId="62" applyFont="1" applyFill="1">
      <alignment/>
      <protection/>
    </xf>
    <xf numFmtId="0" fontId="8" fillId="24" borderId="0" xfId="62" applyFont="1" applyFill="1" applyBorder="1" applyAlignment="1">
      <alignment horizontal="center" vertical="center" wrapText="1"/>
      <protection/>
    </xf>
    <xf numFmtId="0" fontId="8" fillId="24" borderId="0" xfId="62" applyFill="1" applyAlignment="1">
      <alignment horizontal="right"/>
      <protection/>
    </xf>
    <xf numFmtId="0" fontId="9" fillId="24" borderId="0" xfId="65" applyFont="1" applyFill="1">
      <alignment horizontal="left"/>
      <protection/>
    </xf>
    <xf numFmtId="14" fontId="14" fillId="20" borderId="0" xfId="0" applyNumberFormat="1" applyFont="1" applyFill="1" applyBorder="1" applyAlignment="1">
      <alignment horizontal="center"/>
    </xf>
    <xf numFmtId="0" fontId="14" fillId="20" borderId="0" xfId="0" applyFont="1" applyFill="1" applyBorder="1" applyAlignment="1">
      <alignment horizontal="center"/>
    </xf>
    <xf numFmtId="0" fontId="14" fillId="20" borderId="0" xfId="0" applyNumberFormat="1" applyFont="1" applyFill="1" applyBorder="1" applyAlignment="1">
      <alignment horizontal="center"/>
    </xf>
    <xf numFmtId="0" fontId="1" fillId="20" borderId="0" xfId="60" applyFill="1">
      <alignment/>
      <protection/>
    </xf>
    <xf numFmtId="0" fontId="4" fillId="20" borderId="0" xfId="61" applyFill="1">
      <alignment horizontal="left"/>
      <protection/>
    </xf>
    <xf numFmtId="0" fontId="34" fillId="20" borderId="0" xfId="59" applyFont="1" applyFill="1" applyAlignment="1" applyProtection="1">
      <alignment vertical="top" wrapText="1"/>
      <protection locked="0"/>
    </xf>
    <xf numFmtId="44" fontId="35" fillId="20" borderId="0" xfId="46" applyFont="1" applyFill="1" applyBorder="1" applyAlignment="1">
      <alignment vertical="justify" wrapText="1"/>
    </xf>
    <xf numFmtId="44" fontId="37" fillId="20" borderId="0" xfId="46" applyFont="1" applyFill="1" applyBorder="1" applyAlignment="1">
      <alignment vertical="justify" wrapText="1"/>
    </xf>
    <xf numFmtId="0" fontId="41" fillId="20" borderId="0" xfId="46" applyNumberFormat="1" applyFont="1" applyFill="1" applyBorder="1" applyAlignment="1">
      <alignment vertical="top" wrapText="1"/>
    </xf>
    <xf numFmtId="0" fontId="9" fillId="20" borderId="0" xfId="46" applyNumberFormat="1" applyFont="1" applyFill="1" applyBorder="1" applyAlignment="1" applyProtection="1">
      <alignment vertical="center" wrapText="1"/>
      <protection/>
    </xf>
    <xf numFmtId="0" fontId="7" fillId="20" borderId="0" xfId="46" applyNumberFormat="1" applyFont="1" applyFill="1" applyBorder="1" applyAlignment="1" applyProtection="1">
      <alignment vertical="center" wrapText="1"/>
      <protection/>
    </xf>
    <xf numFmtId="0" fontId="8" fillId="20" borderId="0" xfId="61" applyFont="1" applyFill="1" applyBorder="1" applyAlignment="1">
      <alignment vertical="top" wrapText="1"/>
      <protection/>
    </xf>
    <xf numFmtId="0" fontId="41" fillId="20" borderId="0" xfId="46" applyNumberFormat="1" applyFont="1" applyFill="1" applyBorder="1" applyAlignment="1" applyProtection="1">
      <alignment vertical="top" wrapText="1"/>
      <protection locked="0"/>
    </xf>
    <xf numFmtId="0" fontId="4" fillId="20" borderId="0" xfId="61" applyFill="1" applyBorder="1">
      <alignment horizontal="left"/>
      <protection/>
    </xf>
    <xf numFmtId="0" fontId="1" fillId="20" borderId="0" xfId="60" applyFill="1" applyBorder="1">
      <alignment/>
      <protection/>
    </xf>
    <xf numFmtId="168" fontId="8" fillId="25" borderId="0" xfId="62" applyNumberFormat="1" applyFill="1">
      <alignment/>
      <protection/>
    </xf>
    <xf numFmtId="0" fontId="0" fillId="20" borderId="0" xfId="0" applyFill="1" applyAlignment="1">
      <alignment/>
    </xf>
    <xf numFmtId="0" fontId="0" fillId="24" borderId="0" xfId="0" applyFill="1" applyAlignment="1">
      <alignment vertical="top" wrapText="1"/>
    </xf>
    <xf numFmtId="0" fontId="47" fillId="24" borderId="0" xfId="0" applyFont="1" applyFill="1" applyAlignment="1">
      <alignment horizontal="right" vertical="top" wrapText="1"/>
    </xf>
    <xf numFmtId="0" fontId="48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38" fillId="22" borderId="1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top" wrapText="1"/>
    </xf>
    <xf numFmtId="0" fontId="8" fillId="24" borderId="1" xfId="0" applyFont="1" applyFill="1" applyBorder="1" applyAlignment="1">
      <alignment vertical="top" wrapText="1"/>
    </xf>
    <xf numFmtId="0" fontId="8" fillId="24" borderId="1" xfId="0" applyFont="1" applyFill="1" applyBorder="1" applyAlignment="1">
      <alignment horizontal="left" vertical="top" wrapText="1" indent="1"/>
    </xf>
    <xf numFmtId="0" fontId="47" fillId="24" borderId="0" xfId="62" applyFont="1" applyFill="1">
      <alignment/>
      <protection/>
    </xf>
    <xf numFmtId="49" fontId="36" fillId="24" borderId="0" xfId="66" applyFont="1" applyFill="1" applyAlignment="1">
      <alignment horizontal="left" vertical="top"/>
      <protection/>
    </xf>
    <xf numFmtId="49" fontId="9" fillId="24" borderId="0" xfId="66" applyFont="1" applyFill="1" applyAlignment="1">
      <alignment horizontal="left" vertical="top"/>
      <protection/>
    </xf>
    <xf numFmtId="49" fontId="36" fillId="24" borderId="0" xfId="66" applyFont="1" applyFill="1" applyAlignment="1">
      <alignment horizontal="left" vertical="top"/>
      <protection/>
    </xf>
    <xf numFmtId="0" fontId="39" fillId="24" borderId="0" xfId="62" applyFont="1" applyFill="1" applyAlignment="1">
      <alignment horizontal="left" vertical="top" wrapText="1"/>
      <protection/>
    </xf>
    <xf numFmtId="0" fontId="40" fillId="24" borderId="0" xfId="62" applyFont="1" applyFill="1" applyAlignment="1">
      <alignment horizontal="left" vertical="top" wrapText="1"/>
      <protection/>
    </xf>
    <xf numFmtId="44" fontId="33" fillId="25" borderId="0" xfId="46" applyFont="1" applyFill="1" applyBorder="1" applyAlignment="1">
      <alignment horizontal="center" vertical="center" wrapText="1"/>
    </xf>
    <xf numFmtId="0" fontId="9" fillId="24" borderId="0" xfId="46" applyNumberFormat="1" applyFont="1" applyFill="1" applyBorder="1" applyAlignment="1" applyProtection="1">
      <alignment horizontal="justify" vertical="top" wrapText="1"/>
      <protection/>
    </xf>
    <xf numFmtId="0" fontId="7" fillId="24" borderId="0" xfId="46" applyNumberFormat="1" applyFont="1" applyFill="1" applyBorder="1" applyAlignment="1" applyProtection="1">
      <alignment horizontal="justify" vertical="top" wrapText="1"/>
      <protection/>
    </xf>
    <xf numFmtId="0" fontId="8" fillId="24" borderId="0" xfId="61" applyFont="1" applyFill="1" applyBorder="1" applyAlignment="1">
      <alignment horizontal="left" vertical="top" wrapText="1"/>
      <protection/>
    </xf>
    <xf numFmtId="0" fontId="38" fillId="24" borderId="0" xfId="61" applyFont="1" applyFill="1" applyBorder="1" applyAlignment="1">
      <alignment horizontal="justify" vertical="top" wrapText="1"/>
      <protection/>
    </xf>
    <xf numFmtId="0" fontId="8" fillId="24" borderId="0" xfId="61" applyFont="1" applyFill="1" applyBorder="1" applyAlignment="1">
      <alignment horizontal="justify" vertical="top" wrapText="1"/>
      <protection/>
    </xf>
    <xf numFmtId="168" fontId="4" fillId="24" borderId="1" xfId="73" applyNumberFormat="1" applyFill="1" applyAlignment="1" applyProtection="1">
      <alignment horizontal="center" shrinkToFit="1"/>
      <protection locked="0"/>
    </xf>
    <xf numFmtId="49" fontId="4" fillId="24" borderId="1" xfId="73" applyNumberFormat="1" applyFill="1" applyProtection="1">
      <alignment horizontal="left" wrapText="1"/>
      <protection locked="0"/>
    </xf>
    <xf numFmtId="0" fontId="4" fillId="25" borderId="1" xfId="73" applyNumberFormat="1" applyFont="1" applyFill="1" applyAlignment="1" applyProtection="1">
      <alignment horizontal="center" wrapText="1"/>
      <protection hidden="1"/>
    </xf>
    <xf numFmtId="0" fontId="4" fillId="25" borderId="1" xfId="73" applyNumberFormat="1" applyFill="1" applyAlignment="1" applyProtection="1">
      <alignment horizontal="center" wrapText="1"/>
      <protection hidden="1"/>
    </xf>
    <xf numFmtId="49" fontId="6" fillId="24" borderId="13" xfId="66" applyFill="1" applyBorder="1">
      <alignment horizontal="center" vertical="top"/>
      <protection/>
    </xf>
    <xf numFmtId="49" fontId="6" fillId="24" borderId="0" xfId="66" applyFill="1" applyBorder="1">
      <alignment horizontal="center" vertical="top"/>
      <protection/>
    </xf>
    <xf numFmtId="0" fontId="8" fillId="24" borderId="0" xfId="62" applyFont="1" applyFill="1" applyBorder="1" applyAlignment="1">
      <alignment horizontal="left"/>
      <protection/>
    </xf>
    <xf numFmtId="49" fontId="4" fillId="24" borderId="19" xfId="73" applyNumberFormat="1" applyFill="1" applyBorder="1" applyAlignment="1" applyProtection="1">
      <alignment horizontal="left" wrapText="1" shrinkToFit="1"/>
      <protection locked="0"/>
    </xf>
    <xf numFmtId="0" fontId="0" fillId="0" borderId="20" xfId="0" applyBorder="1" applyAlignment="1" applyProtection="1">
      <alignment horizontal="left" wrapText="1" shrinkToFit="1"/>
      <protection locked="0"/>
    </xf>
    <xf numFmtId="0" fontId="0" fillId="0" borderId="21" xfId="0" applyBorder="1" applyAlignment="1" applyProtection="1">
      <alignment horizontal="left" wrapText="1" shrinkToFit="1"/>
      <protection locked="0"/>
    </xf>
    <xf numFmtId="0" fontId="4" fillId="24" borderId="1" xfId="73" applyFill="1">
      <alignment horizontal="left" wrapText="1"/>
      <protection/>
    </xf>
    <xf numFmtId="49" fontId="4" fillId="24" borderId="1" xfId="73" applyNumberFormat="1" applyFill="1" applyAlignment="1">
      <alignment horizontal="center" wrapText="1"/>
      <protection/>
    </xf>
    <xf numFmtId="0" fontId="3" fillId="24" borderId="0" xfId="52" applyFill="1">
      <alignment horizontal="center" wrapText="1"/>
      <protection/>
    </xf>
    <xf numFmtId="0" fontId="4" fillId="25" borderId="1" xfId="73" applyNumberFormat="1" applyFont="1" applyFill="1" applyAlignment="1" applyProtection="1">
      <alignment horizontal="center" shrinkToFit="1"/>
      <protection hidden="1"/>
    </xf>
    <xf numFmtId="0" fontId="4" fillId="25" borderId="1" xfId="73" applyNumberFormat="1" applyFill="1" applyAlignment="1" applyProtection="1">
      <alignment horizontal="center" shrinkToFit="1"/>
      <protection hidden="1"/>
    </xf>
    <xf numFmtId="169" fontId="4" fillId="24" borderId="1" xfId="73" applyNumberFormat="1" applyFill="1" applyAlignment="1" applyProtection="1">
      <alignment horizontal="center" shrinkToFit="1"/>
      <protection locked="0"/>
    </xf>
    <xf numFmtId="0" fontId="4" fillId="24" borderId="1" xfId="73" applyFill="1" applyAlignment="1" applyProtection="1">
      <alignment horizontal="center" wrapText="1"/>
      <protection locked="0"/>
    </xf>
    <xf numFmtId="168" fontId="4" fillId="24" borderId="1" xfId="73" applyNumberFormat="1" applyFill="1" applyAlignment="1" applyProtection="1">
      <alignment horizontal="center"/>
      <protection locked="0"/>
    </xf>
    <xf numFmtId="0" fontId="4" fillId="24" borderId="19" xfId="73" applyFill="1" applyBorder="1" applyAlignment="1">
      <alignment horizontal="left" wrapText="1" indent="2"/>
      <protection/>
    </xf>
    <xf numFmtId="0" fontId="0" fillId="24" borderId="20" xfId="0" applyFill="1" applyBorder="1" applyAlignment="1">
      <alignment horizontal="left" wrapText="1" indent="2"/>
    </xf>
    <xf numFmtId="0" fontId="0" fillId="24" borderId="21" xfId="0" applyFill="1" applyBorder="1" applyAlignment="1">
      <alignment horizontal="left" wrapText="1" indent="2"/>
    </xf>
    <xf numFmtId="0" fontId="4" fillId="24" borderId="1" xfId="73" applyFill="1" applyAlignment="1">
      <alignment horizontal="center" wrapText="1"/>
      <protection/>
    </xf>
    <xf numFmtId="168" fontId="4" fillId="24" borderId="22" xfId="73" applyNumberFormat="1" applyFill="1" applyBorder="1" applyAlignment="1" applyProtection="1">
      <alignment horizontal="center"/>
      <protection locked="0"/>
    </xf>
    <xf numFmtId="0" fontId="4" fillId="24" borderId="15" xfId="73" applyFill="1" applyBorder="1" applyAlignment="1">
      <alignment horizontal="left" vertical="top" wrapText="1" indent="2"/>
      <protection/>
    </xf>
    <xf numFmtId="0" fontId="0" fillId="24" borderId="9" xfId="0" applyFill="1" applyBorder="1" applyAlignment="1">
      <alignment horizontal="left" vertical="top" wrapText="1" indent="2"/>
    </xf>
    <xf numFmtId="0" fontId="0" fillId="24" borderId="16" xfId="0" applyFill="1" applyBorder="1" applyAlignment="1">
      <alignment horizontal="left" vertical="top" wrapText="1" indent="2"/>
    </xf>
    <xf numFmtId="49" fontId="4" fillId="24" borderId="22" xfId="73" applyNumberFormat="1" applyFill="1" applyBorder="1" applyAlignment="1">
      <alignment horizontal="center" wrapText="1"/>
      <protection/>
    </xf>
    <xf numFmtId="0" fontId="4" fillId="24" borderId="15" xfId="73" applyFill="1" applyBorder="1" applyAlignment="1">
      <alignment horizontal="center" wrapText="1"/>
      <protection/>
    </xf>
    <xf numFmtId="0" fontId="0" fillId="24" borderId="9" xfId="0" applyFill="1" applyBorder="1" applyAlignment="1">
      <alignment horizontal="center" wrapText="1"/>
    </xf>
    <xf numFmtId="0" fontId="0" fillId="24" borderId="16" xfId="0" applyFill="1" applyBorder="1" applyAlignment="1">
      <alignment horizontal="center" wrapText="1"/>
    </xf>
    <xf numFmtId="169" fontId="4" fillId="24" borderId="22" xfId="73" applyNumberFormat="1" applyFill="1" applyBorder="1" applyAlignment="1" applyProtection="1">
      <alignment horizontal="center" shrinkToFit="1"/>
      <protection locked="0"/>
    </xf>
    <xf numFmtId="0" fontId="4" fillId="24" borderId="12" xfId="73" applyFill="1" applyBorder="1" applyAlignment="1">
      <alignment horizontal="left" wrapText="1" indent="1"/>
      <protection/>
    </xf>
    <xf numFmtId="0" fontId="0" fillId="24" borderId="13" xfId="0" applyFill="1" applyBorder="1" applyAlignment="1">
      <alignment horizontal="left" wrapText="1" indent="1"/>
    </xf>
    <xf numFmtId="0" fontId="0" fillId="24" borderId="14" xfId="0" applyFill="1" applyBorder="1" applyAlignment="1">
      <alignment horizontal="left" wrapText="1" indent="1"/>
    </xf>
    <xf numFmtId="49" fontId="4" fillId="24" borderId="23" xfId="73" applyNumberFormat="1" applyFill="1" applyBorder="1" applyAlignment="1">
      <alignment horizontal="center" wrapText="1"/>
      <protection/>
    </xf>
    <xf numFmtId="0" fontId="4" fillId="24" borderId="23" xfId="73" applyFill="1" applyBorder="1" applyAlignment="1">
      <alignment horizontal="center" wrapText="1"/>
      <protection/>
    </xf>
    <xf numFmtId="168" fontId="4" fillId="24" borderId="23" xfId="73" applyNumberFormat="1" applyFill="1" applyBorder="1" applyAlignment="1">
      <alignment horizontal="center" wrapText="1"/>
      <protection/>
    </xf>
    <xf numFmtId="0" fontId="4" fillId="24" borderId="19" xfId="73" applyFill="1" applyBorder="1" applyAlignment="1">
      <alignment horizontal="left" wrapText="1"/>
      <protection/>
    </xf>
    <xf numFmtId="0" fontId="0" fillId="24" borderId="20" xfId="0" applyFill="1" applyBorder="1" applyAlignment="1">
      <alignment horizontal="left" wrapText="1"/>
    </xf>
    <xf numFmtId="0" fontId="0" fillId="24" borderId="21" xfId="0" applyFill="1" applyBorder="1" applyAlignment="1">
      <alignment horizontal="left" wrapText="1"/>
    </xf>
    <xf numFmtId="0" fontId="9" fillId="24" borderId="1" xfId="53" applyFont="1" applyFill="1">
      <alignment horizontal="center" vertical="center" wrapText="1"/>
      <protection/>
    </xf>
    <xf numFmtId="168" fontId="4" fillId="25" borderId="19" xfId="73" applyNumberFormat="1" applyFill="1" applyBorder="1" applyAlignment="1" applyProtection="1">
      <alignment horizontal="center" shrinkToFit="1"/>
      <protection hidden="1"/>
    </xf>
    <xf numFmtId="168" fontId="4" fillId="25" borderId="20" xfId="73" applyNumberFormat="1" applyFill="1" applyBorder="1" applyAlignment="1" applyProtection="1">
      <alignment horizontal="center" shrinkToFit="1"/>
      <protection hidden="1"/>
    </xf>
    <xf numFmtId="168" fontId="4" fillId="25" borderId="21" xfId="73" applyNumberFormat="1" applyFill="1" applyBorder="1" applyAlignment="1" applyProtection="1">
      <alignment horizontal="center" shrinkToFit="1"/>
      <protection hidden="1"/>
    </xf>
    <xf numFmtId="0" fontId="3" fillId="24" borderId="0" xfId="52" applyFont="1" applyFill="1" applyAlignment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9" fillId="24" borderId="19" xfId="53" applyFont="1" applyFill="1" applyBorder="1" applyAlignment="1">
      <alignment horizontal="center" vertical="center" wrapText="1"/>
      <protection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41" fontId="4" fillId="24" borderId="1" xfId="73" applyNumberFormat="1" applyFill="1" applyAlignment="1" applyProtection="1">
      <alignment horizontal="center" shrinkToFit="1"/>
      <protection locked="0"/>
    </xf>
    <xf numFmtId="0" fontId="4" fillId="24" borderId="15" xfId="73" applyFill="1" applyBorder="1" applyAlignment="1">
      <alignment horizontal="left" wrapText="1"/>
      <protection/>
    </xf>
    <xf numFmtId="0" fontId="0" fillId="24" borderId="9" xfId="0" applyFill="1" applyBorder="1" applyAlignment="1">
      <alignment horizontal="left" wrapText="1"/>
    </xf>
    <xf numFmtId="0" fontId="0" fillId="24" borderId="16" xfId="0" applyFill="1" applyBorder="1" applyAlignment="1">
      <alignment horizontal="left" wrapText="1"/>
    </xf>
    <xf numFmtId="206" fontId="4" fillId="24" borderId="1" xfId="73" applyNumberFormat="1" applyFill="1" applyAlignment="1" applyProtection="1">
      <alignment horizontal="center" shrinkToFit="1"/>
      <protection locked="0"/>
    </xf>
    <xf numFmtId="168" fontId="4" fillId="25" borderId="1" xfId="73" applyNumberFormat="1" applyFill="1" applyAlignment="1" applyProtection="1">
      <alignment horizontal="center" shrinkToFit="1"/>
      <protection hidden="1"/>
    </xf>
    <xf numFmtId="0" fontId="4" fillId="24" borderId="17" xfId="73" applyFill="1" applyBorder="1" applyAlignment="1">
      <alignment horizontal="left" wrapText="1"/>
      <protection/>
    </xf>
    <xf numFmtId="0" fontId="0" fillId="24" borderId="0" xfId="0" applyFill="1" applyBorder="1" applyAlignment="1">
      <alignment horizontal="left" wrapText="1"/>
    </xf>
    <xf numFmtId="0" fontId="0" fillId="24" borderId="18" xfId="0" applyFill="1" applyBorder="1" applyAlignment="1">
      <alignment horizontal="left" wrapText="1"/>
    </xf>
    <xf numFmtId="49" fontId="4" fillId="24" borderId="24" xfId="73" applyNumberFormat="1" applyFill="1" applyBorder="1" applyAlignment="1">
      <alignment horizontal="center" wrapText="1"/>
      <protection/>
    </xf>
    <xf numFmtId="0" fontId="4" fillId="24" borderId="17" xfId="73" applyFill="1" applyBorder="1" applyAlignment="1">
      <alignment horizontal="left"/>
      <protection/>
    </xf>
    <xf numFmtId="0" fontId="0" fillId="24" borderId="0" xfId="0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4" fillId="24" borderId="1" xfId="73" applyFont="1" applyFill="1">
      <alignment horizontal="left" wrapText="1"/>
      <protection/>
    </xf>
    <xf numFmtId="0" fontId="9" fillId="24" borderId="12" xfId="53" applyFont="1" applyFill="1" applyBorder="1">
      <alignment horizontal="center" vertical="center" wrapText="1"/>
      <protection/>
    </xf>
    <xf numFmtId="0" fontId="9" fillId="24" borderId="13" xfId="53" applyFont="1" applyFill="1" applyBorder="1">
      <alignment horizontal="center" vertical="center" wrapText="1"/>
      <protection/>
    </xf>
    <xf numFmtId="0" fontId="9" fillId="24" borderId="14" xfId="53" applyFont="1" applyFill="1" applyBorder="1">
      <alignment horizontal="center" vertical="center" wrapText="1"/>
      <protection/>
    </xf>
    <xf numFmtId="0" fontId="9" fillId="24" borderId="15" xfId="53" applyFont="1" applyFill="1" applyBorder="1">
      <alignment horizontal="center" vertical="center" wrapText="1"/>
      <protection/>
    </xf>
    <xf numFmtId="0" fontId="9" fillId="24" borderId="9" xfId="53" applyFont="1" applyFill="1" applyBorder="1">
      <alignment horizontal="center" vertical="center" wrapText="1"/>
      <protection/>
    </xf>
    <xf numFmtId="0" fontId="9" fillId="24" borderId="16" xfId="53" applyFont="1" applyFill="1" applyBorder="1">
      <alignment horizontal="center" vertical="center" wrapText="1"/>
      <protection/>
    </xf>
    <xf numFmtId="0" fontId="4" fillId="24" borderId="12" xfId="73" applyFont="1" applyFill="1" applyBorder="1" applyAlignment="1">
      <alignment horizontal="left" wrapText="1"/>
      <protection/>
    </xf>
    <xf numFmtId="0" fontId="0" fillId="24" borderId="13" xfId="0" applyFill="1" applyBorder="1" applyAlignment="1">
      <alignment horizontal="left" wrapText="1"/>
    </xf>
    <xf numFmtId="0" fontId="0" fillId="24" borderId="14" xfId="0" applyFill="1" applyBorder="1" applyAlignment="1">
      <alignment horizontal="left" wrapText="1"/>
    </xf>
    <xf numFmtId="206" fontId="4" fillId="25" borderId="1" xfId="73" applyNumberFormat="1" applyFill="1" applyAlignment="1" applyProtection="1">
      <alignment horizontal="center" shrinkToFit="1"/>
      <protection hidden="1"/>
    </xf>
    <xf numFmtId="0" fontId="5" fillId="24" borderId="0" xfId="54" applyFont="1" applyFill="1">
      <alignment horizontal="right" vertical="top"/>
      <protection/>
    </xf>
    <xf numFmtId="0" fontId="5" fillId="24" borderId="0" xfId="54" applyFill="1">
      <alignment horizontal="right" vertical="top"/>
      <protection/>
    </xf>
    <xf numFmtId="0" fontId="5" fillId="24" borderId="0" xfId="75" applyFont="1" applyFill="1" applyAlignment="1">
      <alignment horizontal="justify" wrapText="1"/>
      <protection/>
    </xf>
    <xf numFmtId="0" fontId="9" fillId="24" borderId="19" xfId="53" applyFont="1" applyFill="1" applyBorder="1">
      <alignment horizontal="center" vertical="center" wrapText="1"/>
      <protection/>
    </xf>
    <xf numFmtId="0" fontId="9" fillId="24" borderId="20" xfId="53" applyFont="1" applyFill="1" applyBorder="1">
      <alignment horizontal="center" vertical="center" wrapText="1"/>
      <protection/>
    </xf>
    <xf numFmtId="0" fontId="9" fillId="24" borderId="21" xfId="53" applyFont="1" applyFill="1" applyBorder="1">
      <alignment horizontal="center" vertical="center" wrapText="1"/>
      <protection/>
    </xf>
    <xf numFmtId="49" fontId="4" fillId="24" borderId="1" xfId="73" applyNumberFormat="1" applyFont="1" applyFill="1" applyAlignment="1">
      <alignment horizontal="center" wrapText="1"/>
      <protection/>
    </xf>
    <xf numFmtId="0" fontId="3" fillId="24" borderId="0" xfId="52" applyFill="1" applyAlignment="1">
      <alignment horizontal="center" wrapText="1"/>
      <protection/>
    </xf>
    <xf numFmtId="0" fontId="8" fillId="24" borderId="15" xfId="62" applyFont="1" applyFill="1" applyBorder="1" applyAlignment="1">
      <alignment horizontal="left" wrapText="1" indent="1"/>
      <protection/>
    </xf>
    <xf numFmtId="0" fontId="0" fillId="24" borderId="9" xfId="0" applyFill="1" applyBorder="1" applyAlignment="1">
      <alignment horizontal="left" wrapText="1" indent="1"/>
    </xf>
    <xf numFmtId="0" fontId="0" fillId="24" borderId="16" xfId="0" applyFill="1" applyBorder="1" applyAlignment="1">
      <alignment horizontal="left" wrapText="1" indent="1"/>
    </xf>
    <xf numFmtId="0" fontId="8" fillId="24" borderId="17" xfId="62" applyFill="1" applyBorder="1">
      <alignment/>
      <protection/>
    </xf>
    <xf numFmtId="0" fontId="8" fillId="24" borderId="0" xfId="62" applyFill="1" applyBorder="1">
      <alignment/>
      <protection/>
    </xf>
    <xf numFmtId="0" fontId="8" fillId="24" borderId="17" xfId="62" applyFont="1" applyFill="1" applyBorder="1" applyAlignment="1">
      <alignment horizontal="left" wrapText="1" indent="1"/>
      <protection/>
    </xf>
    <xf numFmtId="0" fontId="0" fillId="24" borderId="0" xfId="0" applyFill="1" applyAlignment="1">
      <alignment horizontal="left" wrapText="1" indent="1"/>
    </xf>
    <xf numFmtId="0" fontId="0" fillId="24" borderId="18" xfId="0" applyFill="1" applyBorder="1" applyAlignment="1">
      <alignment horizontal="left" wrapText="1" indent="1"/>
    </xf>
    <xf numFmtId="0" fontId="8" fillId="24" borderId="17" xfId="62" applyFont="1" applyFill="1" applyBorder="1" applyAlignment="1">
      <alignment horizontal="center" vertical="top" wrapText="1"/>
      <protection/>
    </xf>
    <xf numFmtId="0" fontId="8" fillId="24" borderId="0" xfId="62" applyFont="1" applyFill="1" applyBorder="1" applyAlignment="1">
      <alignment horizontal="center" vertical="top" wrapText="1"/>
      <protection/>
    </xf>
    <xf numFmtId="0" fontId="8" fillId="24" borderId="18" xfId="62" applyFont="1" applyFill="1" applyBorder="1" applyAlignment="1">
      <alignment horizontal="center" vertical="top" wrapText="1"/>
      <protection/>
    </xf>
    <xf numFmtId="0" fontId="8" fillId="24" borderId="17" xfId="62" applyFont="1" applyFill="1" applyBorder="1" applyAlignment="1">
      <alignment horizontal="left" wrapText="1"/>
      <protection/>
    </xf>
    <xf numFmtId="0" fontId="0" fillId="24" borderId="0" xfId="0" applyFill="1" applyAlignment="1">
      <alignment horizontal="left" wrapText="1"/>
    </xf>
    <xf numFmtId="0" fontId="3" fillId="24" borderId="17" xfId="52" applyFont="1" applyFill="1" applyBorder="1">
      <alignment horizontal="center" wrapText="1"/>
      <protection/>
    </xf>
    <xf numFmtId="0" fontId="3" fillId="24" borderId="0" xfId="52" applyFill="1" applyBorder="1">
      <alignment horizontal="center" wrapText="1"/>
      <protection/>
    </xf>
    <xf numFmtId="0" fontId="3" fillId="24" borderId="18" xfId="52" applyFill="1" applyBorder="1">
      <alignment horizontal="center" wrapText="1"/>
      <protection/>
    </xf>
    <xf numFmtId="0" fontId="8" fillId="24" borderId="1" xfId="62" applyFont="1" applyFill="1" applyBorder="1" applyAlignment="1">
      <alignment horizontal="center" vertical="center" wrapText="1"/>
      <protection/>
    </xf>
    <xf numFmtId="0" fontId="8" fillId="24" borderId="1" xfId="62" applyFill="1" applyBorder="1" applyAlignment="1">
      <alignment horizontal="center" vertical="center" wrapText="1"/>
      <protection/>
    </xf>
    <xf numFmtId="0" fontId="8" fillId="24" borderId="1" xfId="62" applyFill="1" applyBorder="1" applyAlignment="1">
      <alignment horizontal="center" vertical="center"/>
      <protection/>
    </xf>
    <xf numFmtId="0" fontId="8" fillId="24" borderId="1" xfId="62" applyFont="1" applyFill="1" applyBorder="1" applyAlignment="1">
      <alignment horizontal="center" vertical="center"/>
      <protection/>
    </xf>
    <xf numFmtId="0" fontId="8" fillId="24" borderId="15" xfId="62" applyFont="1" applyFill="1" applyBorder="1" applyAlignment="1">
      <alignment horizontal="center" vertical="top" wrapText="1"/>
      <protection/>
    </xf>
    <xf numFmtId="0" fontId="8" fillId="24" borderId="9" xfId="62" applyFont="1" applyFill="1" applyBorder="1" applyAlignment="1">
      <alignment horizontal="center" vertical="top" wrapText="1"/>
      <protection/>
    </xf>
    <xf numFmtId="0" fontId="8" fillId="24" borderId="16" xfId="62" applyFont="1" applyFill="1" applyBorder="1" applyAlignment="1">
      <alignment horizontal="center" vertical="top" wrapText="1"/>
      <protection/>
    </xf>
    <xf numFmtId="0" fontId="8" fillId="24" borderId="22" xfId="62" applyFill="1" applyBorder="1" applyAlignment="1">
      <alignment horizontal="center" vertical="center" wrapText="1"/>
      <protection/>
    </xf>
    <xf numFmtId="0" fontId="8" fillId="24" borderId="17" xfId="62" applyFont="1" applyFill="1" applyBorder="1">
      <alignment/>
      <protection/>
    </xf>
    <xf numFmtId="0" fontId="8" fillId="24" borderId="0" xfId="62" applyFont="1" applyFill="1" applyBorder="1">
      <alignment/>
      <protection/>
    </xf>
    <xf numFmtId="0" fontId="5" fillId="24" borderId="0" xfId="69" applyFont="1" applyFill="1" applyAlignment="1">
      <alignment horizontal="left" vertical="top" wrapText="1"/>
      <protection/>
    </xf>
    <xf numFmtId="0" fontId="3" fillId="24" borderId="17" xfId="52" applyFill="1" applyBorder="1">
      <alignment horizontal="center" wrapText="1"/>
      <protection/>
    </xf>
    <xf numFmtId="0" fontId="8" fillId="24" borderId="17" xfId="62" applyFill="1" applyBorder="1" applyAlignment="1">
      <alignment horizontal="center" vertical="center" wrapText="1"/>
      <protection/>
    </xf>
    <xf numFmtId="0" fontId="8" fillId="24" borderId="0" xfId="62" applyFill="1" applyBorder="1" applyAlignment="1">
      <alignment horizontal="center" vertical="center" wrapText="1"/>
      <protection/>
    </xf>
    <xf numFmtId="0" fontId="8" fillId="24" borderId="18" xfId="62" applyFill="1" applyBorder="1" applyAlignment="1">
      <alignment horizontal="center" vertical="center" wrapText="1"/>
      <protection/>
    </xf>
    <xf numFmtId="49" fontId="6" fillId="24" borderId="0" xfId="66" applyFill="1" applyAlignment="1">
      <alignment horizontal="center" vertical="top" wrapText="1"/>
      <protection/>
    </xf>
    <xf numFmtId="49" fontId="11" fillId="24" borderId="9" xfId="67" applyNumberFormat="1" applyFont="1" applyFill="1" applyAlignment="1" applyProtection="1">
      <alignment horizontal="center" shrinkToFit="1"/>
      <protection locked="0"/>
    </xf>
    <xf numFmtId="49" fontId="51" fillId="24" borderId="9" xfId="67" applyNumberFormat="1" applyFont="1" applyFill="1" applyAlignment="1" applyProtection="1">
      <alignment horizontal="center" shrinkToFit="1"/>
      <protection locked="0"/>
    </xf>
    <xf numFmtId="49" fontId="6" fillId="24" borderId="0" xfId="66" applyFill="1">
      <alignment horizontal="center" vertical="top"/>
      <protection/>
    </xf>
    <xf numFmtId="0" fontId="4" fillId="24" borderId="9" xfId="67" applyNumberFormat="1" applyFill="1" applyAlignment="1" applyProtection="1">
      <alignment horizontal="center" shrinkToFit="1"/>
      <protection locked="0"/>
    </xf>
    <xf numFmtId="0" fontId="8" fillId="24" borderId="9" xfId="62" applyNumberFormat="1" applyFont="1" applyFill="1" applyBorder="1" applyAlignment="1" applyProtection="1">
      <alignment horizontal="center" shrinkToFit="1"/>
      <protection locked="0"/>
    </xf>
    <xf numFmtId="49" fontId="8" fillId="24" borderId="0" xfId="62" applyNumberFormat="1" applyFont="1" applyFill="1" applyBorder="1">
      <alignment/>
      <protection/>
    </xf>
    <xf numFmtId="49" fontId="8" fillId="24" borderId="1" xfId="62" applyNumberFormat="1" applyFont="1" applyFill="1" applyBorder="1" applyAlignment="1">
      <alignment horizontal="center" vertical="center" wrapText="1"/>
      <protection/>
    </xf>
    <xf numFmtId="49" fontId="8" fillId="24" borderId="1" xfId="62" applyNumberFormat="1" applyFill="1" applyBorder="1" applyAlignment="1">
      <alignment horizontal="center" vertical="center" wrapText="1"/>
      <protection/>
    </xf>
    <xf numFmtId="0" fontId="8" fillId="24" borderId="19" xfId="62" applyFont="1" applyFill="1" applyBorder="1" applyAlignment="1">
      <alignment horizontal="center" vertical="center" wrapText="1"/>
      <protection/>
    </xf>
    <xf numFmtId="0" fontId="8" fillId="24" borderId="20" xfId="62" applyFill="1" applyBorder="1" applyAlignment="1">
      <alignment horizontal="center" vertical="center" wrapText="1"/>
      <protection/>
    </xf>
    <xf numFmtId="0" fontId="8" fillId="24" borderId="21" xfId="62" applyFill="1" applyBorder="1" applyAlignment="1">
      <alignment horizontal="center" vertical="center" wrapText="1"/>
      <protection/>
    </xf>
    <xf numFmtId="49" fontId="13" fillId="24" borderId="9" xfId="67" applyNumberFormat="1" applyFont="1" applyFill="1" applyAlignment="1" applyProtection="1">
      <alignment horizontal="center" shrinkToFit="1"/>
      <protection locked="0"/>
    </xf>
    <xf numFmtId="0" fontId="8" fillId="24" borderId="12" xfId="62" applyFont="1" applyFill="1" applyBorder="1" applyAlignment="1">
      <alignment horizontal="left" wrapText="1"/>
      <protection/>
    </xf>
    <xf numFmtId="0" fontId="8" fillId="24" borderId="13" xfId="62" applyFont="1" applyFill="1" applyBorder="1" applyAlignment="1">
      <alignment horizontal="left" wrapText="1"/>
      <protection/>
    </xf>
    <xf numFmtId="0" fontId="8" fillId="24" borderId="14" xfId="62" applyFont="1" applyFill="1" applyBorder="1" applyAlignment="1">
      <alignment horizontal="left" wrapText="1"/>
      <protection/>
    </xf>
    <xf numFmtId="0" fontId="8" fillId="24" borderId="0" xfId="62" applyFont="1" applyFill="1" applyBorder="1" applyAlignment="1">
      <alignment horizontal="left" wrapText="1"/>
      <protection/>
    </xf>
    <xf numFmtId="0" fontId="8" fillId="24" borderId="18" xfId="62" applyFont="1" applyFill="1" applyBorder="1" applyAlignment="1">
      <alignment horizontal="left" wrapText="1"/>
      <protection/>
    </xf>
    <xf numFmtId="0" fontId="8" fillId="24" borderId="12" xfId="62" applyFont="1" applyFill="1" applyBorder="1" applyAlignment="1">
      <alignment horizontal="center" vertical="top" wrapText="1"/>
      <protection/>
    </xf>
    <xf numFmtId="0" fontId="8" fillId="24" borderId="13" xfId="62" applyFont="1" applyFill="1" applyBorder="1" applyAlignment="1">
      <alignment horizontal="center" vertical="top" wrapText="1"/>
      <protection/>
    </xf>
    <xf numFmtId="0" fontId="8" fillId="24" borderId="14" xfId="62" applyFont="1" applyFill="1" applyBorder="1" applyAlignment="1">
      <alignment horizontal="center" vertical="top" wrapText="1"/>
      <protection/>
    </xf>
    <xf numFmtId="49" fontId="4" fillId="24" borderId="9" xfId="67" applyNumberFormat="1" applyFill="1" applyAlignment="1" applyProtection="1">
      <alignment horizontal="center" shrinkToFit="1"/>
      <protection locked="0"/>
    </xf>
    <xf numFmtId="49" fontId="6" fillId="24" borderId="20" xfId="66" applyFont="1" applyFill="1" applyBorder="1">
      <alignment horizontal="center" vertical="top"/>
      <protection/>
    </xf>
    <xf numFmtId="49" fontId="6" fillId="24" borderId="20" xfId="66" applyFill="1" applyBorder="1">
      <alignment horizontal="center" vertical="top"/>
      <protection/>
    </xf>
    <xf numFmtId="49" fontId="4" fillId="24" borderId="1" xfId="67" applyNumberFormat="1" applyFill="1" applyBorder="1" applyAlignment="1" applyProtection="1">
      <alignment horizontal="center" shrinkToFit="1"/>
      <protection locked="0"/>
    </xf>
    <xf numFmtId="0" fontId="8" fillId="24" borderId="19" xfId="62" applyFill="1" applyBorder="1" applyAlignment="1">
      <alignment horizontal="center" vertical="center" wrapText="1"/>
      <protection/>
    </xf>
    <xf numFmtId="0" fontId="5" fillId="24" borderId="0" xfId="75" applyFont="1" applyFill="1">
      <alignment horizontal="justify"/>
      <protection/>
    </xf>
    <xf numFmtId="0" fontId="5" fillId="24" borderId="0" xfId="75" applyFill="1">
      <alignment horizontal="justify"/>
      <protection/>
    </xf>
    <xf numFmtId="0" fontId="8" fillId="24" borderId="0" xfId="62" applyFill="1">
      <alignment/>
      <protection/>
    </xf>
    <xf numFmtId="49" fontId="6" fillId="24" borderId="13" xfId="66" applyFont="1" applyFill="1" applyBorder="1" applyAlignment="1">
      <alignment horizontal="center" vertical="top" wrapText="1"/>
      <protection/>
    </xf>
    <xf numFmtId="49" fontId="6" fillId="24" borderId="13" xfId="66" applyFill="1" applyBorder="1" applyAlignment="1">
      <alignment horizontal="center" vertical="top" wrapText="1"/>
      <protection/>
    </xf>
    <xf numFmtId="0" fontId="4" fillId="24" borderId="1" xfId="73" applyFont="1" applyFill="1" applyAlignment="1">
      <alignment horizontal="center" wrapText="1"/>
      <protection/>
    </xf>
    <xf numFmtId="0" fontId="0" fillId="24" borderId="0" xfId="0" applyFill="1" applyAlignment="1">
      <alignment vertical="top" wrapText="1"/>
    </xf>
    <xf numFmtId="0" fontId="48" fillId="24" borderId="0" xfId="0" applyFont="1" applyFill="1" applyAlignment="1">
      <alignment horizontal="center"/>
    </xf>
    <xf numFmtId="0" fontId="48" fillId="24" borderId="0" xfId="0" applyFont="1" applyFill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95383+" xfId="59"/>
    <cellStyle name="Обычный_РЕКОМЕНДАЦИИ" xfId="60"/>
    <cellStyle name="Обычный_Рекомендации_1" xfId="61"/>
    <cellStyle name="Обычный_Формы" xfId="62"/>
    <cellStyle name="Followed Hyperlink" xfId="63"/>
    <cellStyle name="Плохой" xfId="64"/>
    <cellStyle name="Подпись" xfId="65"/>
    <cellStyle name="Подстрочный" xfId="66"/>
    <cellStyle name="ПоляЗаполнения" xfId="67"/>
    <cellStyle name="Пояснение" xfId="68"/>
    <cellStyle name="Приложение" xfId="69"/>
    <cellStyle name="Примечание" xfId="70"/>
    <cellStyle name="Percent" xfId="71"/>
    <cellStyle name="Связанная ячейка" xfId="72"/>
    <cellStyle name="Табличный" xfId="73"/>
    <cellStyle name="Текст предупреждения" xfId="74"/>
    <cellStyle name="ТекстСноски" xfId="75"/>
    <cellStyle name="Comma" xfId="76"/>
    <cellStyle name="Comma [0]" xfId="77"/>
    <cellStyle name="Хороший" xfId="78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</xdr:row>
      <xdr:rowOff>28575</xdr:rowOff>
    </xdr:from>
    <xdr:ext cx="4191000" cy="2647950"/>
    <xdr:sp>
      <xdr:nvSpPr>
        <xdr:cNvPr id="1" name="Rectangle 1"/>
        <xdr:cNvSpPr>
          <a:spLocks/>
        </xdr:cNvSpPr>
      </xdr:nvSpPr>
      <xdr:spPr>
        <a:xfrm>
          <a:off x="5829300" y="104775"/>
          <a:ext cx="4191000" cy="264795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срабатывают, необходимо снять  высокую защиту  макросов, 
</a:t>
          </a:r>
          <a:r>
            <a:rPr lang="en-US" cap="none" sz="1000" b="0" i="0" u="none" baseline="0">
              <a:solidFill>
                <a:srgbClr val="000000"/>
              </a:solidFill>
            </a:rPr>
            <a:t>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</a:t>
          </a:r>
          <a:r>
            <a:rPr lang="en-US" cap="none" sz="1000" b="1" i="0" u="none" baseline="0">
              <a:solidFill>
                <a:srgbClr val="0000FF"/>
              </a:solidFill>
            </a:rPr>
            <a:t>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</a:t>
          </a:r>
          <a:r>
            <a:rPr lang="en-US" cap="none" sz="1000" b="0" i="0" u="none" baseline="0">
              <a:solidFill>
                <a:srgbClr val="000000"/>
              </a:solidFill>
            </a:rPr>
            <a:t>Office"  → "</a:t>
          </a:r>
          <a:r>
            <a:rPr lang="en-US" cap="none" sz="1000" b="0" i="0" u="none" baseline="0">
              <a:solidFill>
                <a:srgbClr val="000000"/>
              </a:solidFill>
            </a:rPr>
            <a:t>Параметры </a:t>
          </a:r>
          <a:r>
            <a:rPr lang="en-US" cap="none" sz="1000" b="0" i="0" u="none" baseline="0">
              <a:solidFill>
                <a:srgbClr val="000000"/>
              </a:solidFill>
            </a:rPr>
            <a:t>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
</a:t>
          </a:r>
          <a:r>
            <a:rPr lang="en-US" cap="none" sz="1000" b="0" i="0" u="none" baseline="0">
              <a:solidFill>
                <a:srgbClr val="000000"/>
              </a:solidFill>
            </a:rPr>
            <a:t>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</a:t>
          </a:r>
          <a:r>
            <a:rPr lang="en-US" cap="none" sz="1000" b="0" i="0" u="none" baseline="0">
              <a:solidFill>
                <a:srgbClr val="000000"/>
              </a:solidFill>
            </a:rPr>
            <a:t>Office"→ </a:t>
          </a:r>
          <a:r>
            <a:rPr lang="en-US" cap="none" sz="1000" b="0" i="0" u="none" baseline="0">
              <a:solidFill>
                <a:srgbClr val="000000"/>
              </a:solidFill>
            </a:rPr>
            <a:t>Сохранить как →Книга </a:t>
          </a:r>
          <a:r>
            <a:rPr lang="en-US" cap="none" sz="1000" b="0" i="0" u="none" baseline="0">
              <a:solidFill>
                <a:srgbClr val="000000"/>
              </a:solidFill>
            </a:rPr>
            <a:t>Excel </a:t>
          </a:r>
          <a:r>
            <a:rPr lang="en-US" cap="none" sz="1000" b="0" i="0" u="none" baseline="0">
              <a:solidFill>
                <a:srgbClr val="000000"/>
              </a:solidFill>
            </a:rPr>
            <a:t>с поддержкой макросов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90DD~1.SCH\LOCALS~1\Temp\3\4832000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_BDB\LAWYER_BDB\Volkovets\&#1050;&#1086;&#1088;&#1079;&#1080;&#1085;&#1072;\&#1056;&#1045;&#1050;&#1054;&#1052;&#1045;&#1053;&#1044;&#1040;&#1062;&#1048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B2:P78"/>
  <sheetViews>
    <sheetView zoomScalePageLayoutView="0" workbookViewId="0" topLeftCell="A16">
      <selection activeCell="A1" sqref="A1"/>
    </sheetView>
  </sheetViews>
  <sheetFormatPr defaultColWidth="8.00390625" defaultRowHeight="12.75"/>
  <cols>
    <col min="1" max="1" width="0.9921875" style="31" customWidth="1"/>
    <col min="2" max="11" width="8.00390625" style="20" customWidth="1"/>
    <col min="12" max="12" width="0.9921875" style="20" customWidth="1"/>
    <col min="13" max="15" width="8.00390625" style="20" customWidth="1"/>
    <col min="16" max="16" width="5.421875" style="20" customWidth="1"/>
    <col min="17" max="16384" width="8.00390625" style="20" customWidth="1"/>
  </cols>
  <sheetData>
    <row r="1" ht="6" customHeight="1"/>
    <row r="2" spans="2:16" ht="61.5" customHeight="1">
      <c r="B2" s="48" t="s">
        <v>143</v>
      </c>
      <c r="C2" s="48"/>
      <c r="D2" s="48"/>
      <c r="E2" s="48"/>
      <c r="F2" s="48"/>
      <c r="G2" s="48"/>
      <c r="H2" s="48"/>
      <c r="I2" s="48"/>
      <c r="J2" s="48"/>
      <c r="K2" s="48"/>
      <c r="L2" s="21"/>
      <c r="M2" s="22"/>
      <c r="N2" s="22"/>
      <c r="O2" s="22"/>
      <c r="P2" s="22"/>
    </row>
    <row r="3" spans="2:16" ht="53.25" customHeight="1">
      <c r="B3" s="49" t="s">
        <v>139</v>
      </c>
      <c r="C3" s="49"/>
      <c r="D3" s="49"/>
      <c r="E3" s="49"/>
      <c r="F3" s="49"/>
      <c r="G3" s="49"/>
      <c r="H3" s="49"/>
      <c r="I3" s="49"/>
      <c r="J3" s="49"/>
      <c r="K3" s="49"/>
      <c r="L3" s="23"/>
      <c r="M3" s="23"/>
      <c r="N3" s="23"/>
      <c r="O3" s="23"/>
      <c r="P3" s="23"/>
    </row>
    <row r="4" spans="2:16" ht="63" customHeight="1">
      <c r="B4" s="50" t="s">
        <v>144</v>
      </c>
      <c r="C4" s="49"/>
      <c r="D4" s="49"/>
      <c r="E4" s="49"/>
      <c r="F4" s="49"/>
      <c r="G4" s="49"/>
      <c r="H4" s="49"/>
      <c r="I4" s="49"/>
      <c r="J4" s="49"/>
      <c r="K4" s="49"/>
      <c r="L4" s="23"/>
      <c r="M4" s="23"/>
      <c r="N4" s="23"/>
      <c r="O4" s="23"/>
      <c r="P4" s="23"/>
    </row>
    <row r="5" spans="2:16" ht="30.75" customHeight="1">
      <c r="B5" s="52" t="s">
        <v>227</v>
      </c>
      <c r="C5" s="53"/>
      <c r="D5" s="53"/>
      <c r="E5" s="53"/>
      <c r="F5" s="53"/>
      <c r="G5" s="53"/>
      <c r="H5" s="53"/>
      <c r="I5" s="53"/>
      <c r="J5" s="53"/>
      <c r="K5" s="53"/>
      <c r="L5" s="24"/>
      <c r="M5" s="24"/>
      <c r="N5" s="24"/>
      <c r="O5" s="24"/>
      <c r="P5" s="24"/>
    </row>
    <row r="6" spans="2:16" ht="15.75" customHeight="1">
      <c r="B6" s="51" t="s">
        <v>145</v>
      </c>
      <c r="C6" s="51"/>
      <c r="D6" s="51"/>
      <c r="E6" s="51"/>
      <c r="F6" s="51"/>
      <c r="G6" s="51"/>
      <c r="H6" s="51"/>
      <c r="I6" s="51"/>
      <c r="J6" s="51"/>
      <c r="K6" s="51"/>
      <c r="L6" s="24"/>
      <c r="M6" s="24"/>
      <c r="N6" s="24"/>
      <c r="O6" s="24"/>
      <c r="P6" s="24"/>
    </row>
    <row r="7" spans="2:16" ht="43.5" customHeight="1">
      <c r="B7" s="53" t="s">
        <v>146</v>
      </c>
      <c r="C7" s="53"/>
      <c r="D7" s="53"/>
      <c r="E7" s="53"/>
      <c r="F7" s="53"/>
      <c r="G7" s="53"/>
      <c r="H7" s="53"/>
      <c r="I7" s="53"/>
      <c r="J7" s="53"/>
      <c r="K7" s="53"/>
      <c r="L7" s="24"/>
      <c r="M7" s="24"/>
      <c r="N7" s="24"/>
      <c r="O7" s="24"/>
      <c r="P7" s="24"/>
    </row>
    <row r="8" spans="2:12" ht="45.75" customHeight="1">
      <c r="B8" s="53" t="s">
        <v>140</v>
      </c>
      <c r="C8" s="53"/>
      <c r="D8" s="53"/>
      <c r="E8" s="53"/>
      <c r="F8" s="53"/>
      <c r="G8" s="53"/>
      <c r="H8" s="53"/>
      <c r="I8" s="53"/>
      <c r="J8" s="53"/>
      <c r="K8" s="53"/>
      <c r="L8" s="24"/>
    </row>
    <row r="9" spans="2:12" ht="106.5" customHeight="1">
      <c r="B9" s="46" t="s">
        <v>141</v>
      </c>
      <c r="C9" s="47"/>
      <c r="D9" s="47"/>
      <c r="E9" s="47"/>
      <c r="F9" s="47"/>
      <c r="G9" s="47"/>
      <c r="H9" s="47"/>
      <c r="I9" s="47"/>
      <c r="J9" s="47"/>
      <c r="K9" s="47"/>
      <c r="L9" s="24"/>
    </row>
    <row r="10" spans="2:16" ht="93" customHeight="1">
      <c r="B10" s="46" t="s">
        <v>142</v>
      </c>
      <c r="C10" s="47"/>
      <c r="D10" s="47"/>
      <c r="E10" s="47"/>
      <c r="F10" s="47"/>
      <c r="G10" s="47"/>
      <c r="H10" s="47"/>
      <c r="I10" s="47"/>
      <c r="J10" s="47"/>
      <c r="K10" s="47"/>
      <c r="L10" s="24"/>
      <c r="M10" s="24"/>
      <c r="N10" s="24"/>
      <c r="O10" s="24"/>
      <c r="P10" s="24"/>
    </row>
    <row r="11" spans="2:16" ht="2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4"/>
      <c r="M11" s="24"/>
      <c r="N11" s="24"/>
      <c r="O11" s="24"/>
      <c r="P11" s="24"/>
    </row>
    <row r="12" spans="2:16" ht="2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4"/>
      <c r="M12" s="24"/>
      <c r="N12" s="24"/>
      <c r="O12" s="24"/>
      <c r="P12" s="24"/>
    </row>
    <row r="13" spans="2:16" ht="2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4"/>
      <c r="M13" s="24"/>
      <c r="N13" s="24"/>
      <c r="O13" s="24"/>
      <c r="P13" s="24"/>
    </row>
    <row r="14" spans="2:16" ht="20.25"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24"/>
      <c r="M14" s="24"/>
      <c r="N14" s="24"/>
      <c r="O14" s="24"/>
      <c r="P14" s="24"/>
    </row>
    <row r="15" spans="2:16" ht="20.25"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4"/>
      <c r="M15" s="24"/>
      <c r="N15" s="24"/>
      <c r="O15" s="24"/>
      <c r="P15" s="24"/>
    </row>
    <row r="16" spans="2:16" ht="20.25"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4"/>
      <c r="M16" s="24"/>
      <c r="N16" s="24"/>
      <c r="O16" s="24"/>
      <c r="P16" s="24"/>
    </row>
    <row r="17" spans="2:16" ht="2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4"/>
      <c r="M17" s="24"/>
      <c r="N17" s="24"/>
      <c r="O17" s="24"/>
      <c r="P17" s="24"/>
    </row>
    <row r="18" spans="2:16" ht="2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4"/>
      <c r="N18" s="24"/>
      <c r="O18" s="24"/>
      <c r="P18" s="24"/>
    </row>
    <row r="19" spans="2:16" ht="2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4"/>
      <c r="M19" s="24"/>
      <c r="N19" s="24"/>
      <c r="O19" s="24"/>
      <c r="P19" s="24"/>
    </row>
    <row r="20" spans="2:16" ht="2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5"/>
      <c r="M20" s="24"/>
      <c r="N20" s="24"/>
      <c r="O20" s="24"/>
      <c r="P20" s="24"/>
    </row>
    <row r="21" spans="2:16" ht="20.25">
      <c r="B21" s="25"/>
      <c r="C21" s="25"/>
      <c r="D21" s="25"/>
      <c r="E21" s="25"/>
      <c r="F21" s="25"/>
      <c r="G21" s="25"/>
      <c r="H21" s="25"/>
      <c r="I21" s="25"/>
      <c r="J21" s="25"/>
      <c r="K21" s="21"/>
      <c r="L21" s="24"/>
      <c r="M21" s="24"/>
      <c r="N21" s="24"/>
      <c r="O21" s="24"/>
      <c r="P21" s="24"/>
    </row>
    <row r="22" spans="2:16" ht="2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4"/>
      <c r="M22" s="24"/>
      <c r="N22" s="24"/>
      <c r="O22" s="24"/>
      <c r="P22" s="24"/>
    </row>
    <row r="23" spans="2:16" ht="1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30"/>
      <c r="M23" s="30"/>
      <c r="N23" s="30"/>
      <c r="O23" s="30"/>
      <c r="P23" s="30"/>
    </row>
    <row r="24" spans="2:16" ht="1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1"/>
      <c r="M24" s="21"/>
      <c r="N24" s="21"/>
      <c r="O24" s="21"/>
      <c r="P24" s="21"/>
    </row>
    <row r="25" spans="2:16" ht="12.7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2:16" ht="12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2:16" ht="12.7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ht="12.7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ht="12.7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2:16" ht="12.7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2:16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2:1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2:1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2:1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2:1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1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2:1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2:1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2:1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2:1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2:1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2:1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2:1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2:1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2:1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2:1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1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2:1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2:1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2:1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2:1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2:1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2:1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2:1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2:1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2:1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2:1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2:1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2:1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2:1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2:1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2:1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2:1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2:1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2:16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2:16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2:16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2:16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2:16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2:16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2:11" ht="12.75">
      <c r="B78" s="21"/>
      <c r="C78" s="21"/>
      <c r="D78" s="21"/>
      <c r="E78" s="21"/>
      <c r="F78" s="21"/>
      <c r="G78" s="21"/>
      <c r="H78" s="21"/>
      <c r="I78" s="21"/>
      <c r="J78" s="21"/>
      <c r="K78" s="21"/>
    </row>
  </sheetData>
  <sheetProtection sheet="1" objects="1" scenarios="1"/>
  <mergeCells count="9">
    <mergeCell ref="B9:K9"/>
    <mergeCell ref="B10:K10"/>
    <mergeCell ref="B2:K2"/>
    <mergeCell ref="B3:K3"/>
    <mergeCell ref="B4:K4"/>
    <mergeCell ref="B6:K6"/>
    <mergeCell ref="B5:K5"/>
    <mergeCell ref="B8:K8"/>
    <mergeCell ref="B7:K7"/>
  </mergeCells>
  <printOptions horizontalCentered="1"/>
  <pageMargins left="0.5905511811023623" right="0.3937007874015748" top="0.7874015748031497" bottom="0.3937007874015748" header="0.5118110236220472" footer="0.5118110236220472"/>
  <pageSetup blackAndWhite="1" horizontalDpi="600" verticalDpi="600" orientation="portrait" paperSize="9" r:id="rId2"/>
  <headerFooter alignWithMargins="0">
    <oddHeader>&amp;R&amp;7Подготовлено с использованием системы "КонсультантПлюс"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6"/>
  </sheetPr>
  <dimension ref="B2:FQ204"/>
  <sheetViews>
    <sheetView tabSelected="1" zoomScalePageLayoutView="0" workbookViewId="0" topLeftCell="A1">
      <selection activeCell="CG143" sqref="CG143:CU143"/>
    </sheetView>
  </sheetViews>
  <sheetFormatPr defaultColWidth="0.85546875" defaultRowHeight="11.25" customHeight="1"/>
  <cols>
    <col min="1" max="168" width="0.85546875" style="1" customWidth="1"/>
    <col min="169" max="169" width="10.140625" style="1" hidden="1" customWidth="1"/>
    <col min="170" max="170" width="8.7109375" style="1" hidden="1" customWidth="1"/>
    <col min="171" max="171" width="3.00390625" style="1" hidden="1" customWidth="1"/>
    <col min="172" max="172" width="7.00390625" style="1" hidden="1" customWidth="1"/>
    <col min="173" max="173" width="5.00390625" style="1" hidden="1" customWidth="1"/>
    <col min="174" max="16384" width="0.85546875" style="1" customWidth="1"/>
  </cols>
  <sheetData>
    <row r="1" ht="4.5" customHeight="1"/>
    <row r="2" spans="2:168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161" t="s">
        <v>0</v>
      </c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</row>
    <row r="3" spans="2:168" ht="4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161" t="s">
        <v>1</v>
      </c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</row>
    <row r="4" spans="2:168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161" t="s">
        <v>18</v>
      </c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</row>
    <row r="5" spans="2:168" ht="6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2:168" ht="3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5"/>
    </row>
    <row r="7" spans="2:168" ht="12.75" customHeight="1">
      <c r="B7" s="162" t="s">
        <v>2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50"/>
    </row>
    <row r="8" spans="2:168" ht="3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8"/>
    </row>
    <row r="9" spans="2:168" ht="6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2:168" ht="3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5"/>
    </row>
    <row r="11" spans="2:168" ht="25.5" customHeight="1">
      <c r="B11" s="163" t="s">
        <v>11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5"/>
    </row>
    <row r="12" spans="2:168" ht="3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8"/>
    </row>
    <row r="13" spans="2:168" ht="6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</row>
    <row r="14" spans="2:168" ht="3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5"/>
    </row>
    <row r="15" spans="2:168" ht="12.75" customHeight="1">
      <c r="B15" s="162" t="s">
        <v>3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50"/>
    </row>
    <row r="16" spans="2:168" ht="12.75" customHeight="1">
      <c r="B16" s="148" t="s">
        <v>19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50"/>
    </row>
    <row r="17" spans="2:168" ht="3" customHeigh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2"/>
    </row>
    <row r="18" spans="2:168" ht="11.25" customHeight="1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3"/>
      <c r="CB18" s="172" t="s">
        <v>16</v>
      </c>
      <c r="CC18" s="172"/>
      <c r="CD18" s="172"/>
      <c r="CE18" s="172"/>
      <c r="CF18" s="172"/>
      <c r="CG18" s="178"/>
      <c r="CH18" s="178"/>
      <c r="CI18" s="178"/>
      <c r="CJ18" s="11"/>
      <c r="CK18" s="60" t="s">
        <v>228</v>
      </c>
      <c r="CL18" s="60"/>
      <c r="CM18" s="60"/>
      <c r="CN18" s="60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2"/>
    </row>
    <row r="19" spans="2:168" ht="3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8"/>
    </row>
    <row r="20" spans="2:168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  <row r="21" spans="2:168" ht="18" customHeight="1">
      <c r="B21" s="154" t="s">
        <v>20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 t="s">
        <v>4</v>
      </c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2"/>
      <c r="EE21" s="2"/>
      <c r="EF21" s="2"/>
      <c r="EG21" s="151" t="s">
        <v>30</v>
      </c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</row>
    <row r="22" spans="2:168" ht="25.5" customHeight="1">
      <c r="B22" s="179" t="s">
        <v>21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1"/>
      <c r="DF22" s="184" t="s">
        <v>27</v>
      </c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6"/>
      <c r="ED22" s="2"/>
      <c r="EE22" s="2"/>
      <c r="EF22" s="2"/>
      <c r="EG22" s="152" t="s">
        <v>5</v>
      </c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73" t="s">
        <v>31</v>
      </c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</row>
    <row r="23" spans="2:168" ht="12.75" customHeight="1">
      <c r="B23" s="146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3"/>
      <c r="DF23" s="143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5"/>
      <c r="ED23" s="2"/>
      <c r="EE23" s="2"/>
      <c r="EF23" s="2">
        <v>18</v>
      </c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</row>
    <row r="24" spans="2:168" ht="25.5" customHeight="1">
      <c r="B24" s="146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3"/>
      <c r="DF24" s="143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5"/>
      <c r="ED24" s="2"/>
      <c r="EE24" s="2"/>
      <c r="EF24" s="2"/>
      <c r="EG24" s="175" t="s">
        <v>32</v>
      </c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7"/>
    </row>
    <row r="25" spans="2:168" ht="25.5" customHeight="1">
      <c r="B25" s="146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3"/>
      <c r="DF25" s="143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5"/>
      <c r="ED25" s="2"/>
      <c r="EE25" s="2"/>
      <c r="EF25" s="2"/>
      <c r="EG25" s="14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</row>
    <row r="26" spans="2:168" ht="25.5" customHeight="1">
      <c r="B26" s="140" t="s">
        <v>22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2"/>
      <c r="DF26" s="143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5"/>
      <c r="ED26" s="2"/>
      <c r="EE26" s="2"/>
      <c r="EF26" s="2"/>
      <c r="EG26" s="14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</row>
    <row r="27" spans="2:168" ht="25.5" customHeight="1">
      <c r="B27" s="146" t="s">
        <v>23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11"/>
      <c r="DF27" s="143" t="s">
        <v>28</v>
      </c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5"/>
      <c r="ED27" s="2"/>
      <c r="EE27" s="2"/>
      <c r="EF27" s="2"/>
      <c r="EG27" s="14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</row>
    <row r="28" spans="2:168" ht="12.75" customHeight="1">
      <c r="B28" s="140" t="s">
        <v>24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2"/>
      <c r="DF28" s="143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5"/>
      <c r="ED28" s="2"/>
      <c r="EE28" s="2"/>
      <c r="EF28" s="2"/>
      <c r="EG28" s="14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</row>
    <row r="29" spans="2:168" ht="25.5" customHeight="1">
      <c r="B29" s="146" t="s">
        <v>25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11"/>
      <c r="DF29" s="143" t="s">
        <v>29</v>
      </c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5"/>
      <c r="ED29" s="2"/>
      <c r="EE29" s="2"/>
      <c r="EF29" s="2"/>
      <c r="EG29" s="14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</row>
    <row r="30" spans="2:168" ht="12.75" customHeight="1">
      <c r="B30" s="135" t="s">
        <v>26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7"/>
      <c r="DF30" s="155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7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</row>
    <row r="31" spans="2:168" ht="11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</row>
    <row r="32" spans="2:168" ht="6" customHeight="1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5"/>
    </row>
    <row r="33" spans="2:168" ht="11.25" customHeight="1">
      <c r="B33" s="138" t="s">
        <v>6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2"/>
    </row>
    <row r="34" spans="2:168" ht="3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2"/>
    </row>
    <row r="35" spans="2:168" ht="11.25" customHeight="1">
      <c r="B35" s="159" t="s">
        <v>33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2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2"/>
    </row>
    <row r="36" spans="2:168" ht="3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2"/>
    </row>
    <row r="37" spans="2:168" ht="11.25" customHeight="1">
      <c r="B37" s="138" t="s">
        <v>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7"/>
      <c r="FL37" s="12"/>
    </row>
    <row r="38" spans="2:168" ht="3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2"/>
    </row>
    <row r="39" spans="2:168" ht="11.25" customHeight="1">
      <c r="B39" s="138" t="s">
        <v>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87"/>
      <c r="FF39" s="187"/>
      <c r="FG39" s="187"/>
      <c r="FH39" s="187"/>
      <c r="FI39" s="187"/>
      <c r="FJ39" s="187"/>
      <c r="FK39" s="187"/>
      <c r="FL39" s="12"/>
    </row>
    <row r="40" spans="2:168" ht="3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12"/>
    </row>
    <row r="41" spans="2:168" ht="11.25" customHeight="1">
      <c r="B41" s="159" t="s">
        <v>34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  <c r="FL41" s="12"/>
    </row>
    <row r="42" spans="2:168" ht="11.2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188" t="s">
        <v>230</v>
      </c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8"/>
    </row>
    <row r="43" spans="2:168" ht="25.5" customHeight="1">
      <c r="B43" s="191" t="s">
        <v>9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2"/>
      <c r="AO43" s="152" t="s">
        <v>10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</row>
    <row r="44" spans="2:168" ht="11.25" customHeight="1">
      <c r="B44" s="153">
        <v>1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>
        <v>2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</row>
    <row r="45" spans="2:168" ht="12.75" customHeight="1"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</row>
    <row r="46" spans="2:168" ht="11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</row>
    <row r="47" spans="2:168" ht="14.25" customHeight="1">
      <c r="B47" s="134" t="s">
        <v>35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</row>
    <row r="48" spans="2:168" ht="14.25" customHeight="1">
      <c r="B48" s="134" t="s">
        <v>36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</row>
    <row r="49" spans="2:168" ht="3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</row>
    <row r="50" spans="2:168" ht="11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15" t="s">
        <v>37</v>
      </c>
    </row>
    <row r="51" spans="2:168" ht="3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15"/>
    </row>
    <row r="52" spans="2:168" ht="11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15" t="s">
        <v>38</v>
      </c>
    </row>
    <row r="53" spans="2:168" ht="24" customHeight="1">
      <c r="B53" s="117" t="s">
        <v>41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9"/>
      <c r="AR53" s="117" t="s">
        <v>42</v>
      </c>
      <c r="AS53" s="118"/>
      <c r="AT53" s="118"/>
      <c r="AU53" s="118"/>
      <c r="AV53" s="118"/>
      <c r="AW53" s="118"/>
      <c r="AX53" s="119"/>
      <c r="AY53" s="100" t="s">
        <v>43</v>
      </c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2"/>
      <c r="BX53" s="117" t="s">
        <v>44</v>
      </c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9"/>
      <c r="CL53" s="130" t="s">
        <v>45</v>
      </c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2"/>
      <c r="DI53" s="117" t="s">
        <v>53</v>
      </c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9"/>
      <c r="DX53" s="130" t="s">
        <v>46</v>
      </c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2"/>
    </row>
    <row r="54" spans="2:168" ht="60" customHeight="1"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2"/>
      <c r="AR54" s="120"/>
      <c r="AS54" s="121"/>
      <c r="AT54" s="121"/>
      <c r="AU54" s="121"/>
      <c r="AV54" s="121"/>
      <c r="AW54" s="121"/>
      <c r="AX54" s="122"/>
      <c r="AY54" s="94" t="s">
        <v>47</v>
      </c>
      <c r="AZ54" s="94"/>
      <c r="BA54" s="94"/>
      <c r="BB54" s="94"/>
      <c r="BC54" s="94"/>
      <c r="BD54" s="94"/>
      <c r="BE54" s="94"/>
      <c r="BF54" s="94"/>
      <c r="BG54" s="94"/>
      <c r="BH54" s="94"/>
      <c r="BI54" s="94" t="s">
        <v>48</v>
      </c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120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2"/>
      <c r="CL54" s="94" t="s">
        <v>47</v>
      </c>
      <c r="CM54" s="94"/>
      <c r="CN54" s="94"/>
      <c r="CO54" s="94"/>
      <c r="CP54" s="94"/>
      <c r="CQ54" s="94"/>
      <c r="CR54" s="94"/>
      <c r="CS54" s="94"/>
      <c r="CT54" s="94"/>
      <c r="CU54" s="94"/>
      <c r="CV54" s="100" t="s">
        <v>49</v>
      </c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2"/>
      <c r="DI54" s="120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2"/>
      <c r="DX54" s="94" t="s">
        <v>50</v>
      </c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 t="s">
        <v>51</v>
      </c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 t="s">
        <v>52</v>
      </c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</row>
    <row r="55" spans="2:168" ht="11.25" customHeight="1">
      <c r="B55" s="94" t="s">
        <v>39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 t="s">
        <v>40</v>
      </c>
      <c r="AS55" s="94"/>
      <c r="AT55" s="94"/>
      <c r="AU55" s="94"/>
      <c r="AV55" s="94"/>
      <c r="AW55" s="94"/>
      <c r="AX55" s="94"/>
      <c r="AY55" s="94">
        <v>1</v>
      </c>
      <c r="AZ55" s="94"/>
      <c r="BA55" s="94"/>
      <c r="BB55" s="94"/>
      <c r="BC55" s="94"/>
      <c r="BD55" s="94"/>
      <c r="BE55" s="94"/>
      <c r="BF55" s="94"/>
      <c r="BG55" s="94"/>
      <c r="BH55" s="94"/>
      <c r="BI55" s="94">
        <v>2</v>
      </c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>
        <v>3</v>
      </c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>
        <v>4</v>
      </c>
      <c r="CM55" s="94"/>
      <c r="CN55" s="94"/>
      <c r="CO55" s="94"/>
      <c r="CP55" s="94"/>
      <c r="CQ55" s="94"/>
      <c r="CR55" s="94"/>
      <c r="CS55" s="94"/>
      <c r="CT55" s="94"/>
      <c r="CU55" s="94"/>
      <c r="CV55" s="94">
        <v>5</v>
      </c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>
        <v>6</v>
      </c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>
        <v>7</v>
      </c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>
        <v>8</v>
      </c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>
        <v>9</v>
      </c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</row>
    <row r="56" spans="2:168" ht="25.5" customHeight="1">
      <c r="B56" s="123" t="s">
        <v>54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5"/>
      <c r="AR56" s="88">
        <v>101</v>
      </c>
      <c r="AS56" s="88"/>
      <c r="AT56" s="88"/>
      <c r="AU56" s="88"/>
      <c r="AV56" s="88"/>
      <c r="AW56" s="88"/>
      <c r="AX56" s="88"/>
      <c r="AY56" s="108">
        <f>SUM(AY57:BH64)</f>
        <v>0</v>
      </c>
      <c r="AZ56" s="108"/>
      <c r="BA56" s="108"/>
      <c r="BB56" s="108"/>
      <c r="BC56" s="108"/>
      <c r="BD56" s="108"/>
      <c r="BE56" s="108"/>
      <c r="BF56" s="108"/>
      <c r="BG56" s="108"/>
      <c r="BH56" s="108"/>
      <c r="BI56" s="108">
        <f>SUM(BI57:BW64)</f>
        <v>0</v>
      </c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26">
        <f>IF(CV144=0,0,SUM(BX57:CK64))</f>
        <v>0</v>
      </c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>
        <f>IF(CV144=0,0,SUM(CL57:CU64))</f>
        <v>0</v>
      </c>
      <c r="CM56" s="126"/>
      <c r="CN56" s="126"/>
      <c r="CO56" s="126"/>
      <c r="CP56" s="126"/>
      <c r="CQ56" s="126"/>
      <c r="CR56" s="126"/>
      <c r="CS56" s="126"/>
      <c r="CT56" s="126"/>
      <c r="CU56" s="126"/>
      <c r="CV56" s="126">
        <f>IF(CV144=0,0,SUM(CV57:DH64))</f>
        <v>0</v>
      </c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08">
        <f aca="true" t="shared" si="0" ref="DI56:DI64">AY56+BX56-CL56</f>
        <v>0</v>
      </c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>
        <f>SUM(DX57:EH64)</f>
        <v>0</v>
      </c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>
        <f>SUM(EI57:EW64)</f>
        <v>0</v>
      </c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>
        <f>SUM(EX57:FL64)</f>
        <v>0</v>
      </c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</row>
    <row r="57" spans="2:168" ht="12.75" customHeight="1">
      <c r="B57" s="109" t="s">
        <v>55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2">
        <v>104</v>
      </c>
      <c r="AS57" s="112"/>
      <c r="AT57" s="112"/>
      <c r="AU57" s="112"/>
      <c r="AV57" s="112"/>
      <c r="AW57" s="112"/>
      <c r="AX57" s="112"/>
      <c r="AY57" s="54">
        <v>0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>
        <v>0</v>
      </c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107">
        <v>0</v>
      </c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>
        <v>0</v>
      </c>
      <c r="CM57" s="107"/>
      <c r="CN57" s="107"/>
      <c r="CO57" s="107"/>
      <c r="CP57" s="107"/>
      <c r="CQ57" s="107"/>
      <c r="CR57" s="107"/>
      <c r="CS57" s="107"/>
      <c r="CT57" s="107"/>
      <c r="CU57" s="107"/>
      <c r="CV57" s="107">
        <v>0</v>
      </c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8">
        <f t="shared" si="0"/>
        <v>0</v>
      </c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54">
        <v>0</v>
      </c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>
        <v>0</v>
      </c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>
        <v>0</v>
      </c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</row>
    <row r="58" spans="2:168" ht="25.5" customHeight="1">
      <c r="B58" s="109" t="s">
        <v>56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2">
        <v>107</v>
      </c>
      <c r="AS58" s="112"/>
      <c r="AT58" s="112"/>
      <c r="AU58" s="112"/>
      <c r="AV58" s="112"/>
      <c r="AW58" s="112"/>
      <c r="AX58" s="112"/>
      <c r="AY58" s="54">
        <v>0</v>
      </c>
      <c r="AZ58" s="54"/>
      <c r="BA58" s="54"/>
      <c r="BB58" s="54"/>
      <c r="BC58" s="54"/>
      <c r="BD58" s="54"/>
      <c r="BE58" s="54"/>
      <c r="BF58" s="54"/>
      <c r="BG58" s="54"/>
      <c r="BH58" s="54"/>
      <c r="BI58" s="54">
        <v>0</v>
      </c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107">
        <v>0</v>
      </c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>
        <v>0</v>
      </c>
      <c r="CM58" s="107"/>
      <c r="CN58" s="107"/>
      <c r="CO58" s="107"/>
      <c r="CP58" s="107"/>
      <c r="CQ58" s="107"/>
      <c r="CR58" s="107"/>
      <c r="CS58" s="107"/>
      <c r="CT58" s="107"/>
      <c r="CU58" s="107"/>
      <c r="CV58" s="107">
        <v>0</v>
      </c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8">
        <f t="shared" si="0"/>
        <v>0</v>
      </c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54">
        <v>0</v>
      </c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>
        <v>0</v>
      </c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>
        <v>0</v>
      </c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</row>
    <row r="59" spans="2:168" ht="12.75" customHeight="1">
      <c r="B59" s="113" t="s">
        <v>57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5"/>
      <c r="AR59" s="112">
        <v>110</v>
      </c>
      <c r="AS59" s="112"/>
      <c r="AT59" s="112"/>
      <c r="AU59" s="112"/>
      <c r="AV59" s="112"/>
      <c r="AW59" s="112"/>
      <c r="AX59" s="112"/>
      <c r="AY59" s="54">
        <v>0</v>
      </c>
      <c r="AZ59" s="54"/>
      <c r="BA59" s="54"/>
      <c r="BB59" s="54"/>
      <c r="BC59" s="54"/>
      <c r="BD59" s="54"/>
      <c r="BE59" s="54"/>
      <c r="BF59" s="54"/>
      <c r="BG59" s="54"/>
      <c r="BH59" s="54"/>
      <c r="BI59" s="54">
        <v>0</v>
      </c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107">
        <v>0</v>
      </c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>
        <v>0</v>
      </c>
      <c r="CM59" s="107"/>
      <c r="CN59" s="107"/>
      <c r="CO59" s="107"/>
      <c r="CP59" s="107"/>
      <c r="CQ59" s="107"/>
      <c r="CR59" s="107"/>
      <c r="CS59" s="107"/>
      <c r="CT59" s="107"/>
      <c r="CU59" s="107"/>
      <c r="CV59" s="107">
        <v>0</v>
      </c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8">
        <f t="shared" si="0"/>
        <v>0</v>
      </c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54">
        <v>0</v>
      </c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>
        <v>0</v>
      </c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>
        <v>0</v>
      </c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</row>
    <row r="60" spans="2:168" ht="12.75" customHeight="1">
      <c r="B60" s="109" t="s">
        <v>58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1"/>
      <c r="AR60" s="112">
        <v>113</v>
      </c>
      <c r="AS60" s="112"/>
      <c r="AT60" s="112"/>
      <c r="AU60" s="112"/>
      <c r="AV60" s="112"/>
      <c r="AW60" s="112"/>
      <c r="AX60" s="112"/>
      <c r="AY60" s="54">
        <v>0</v>
      </c>
      <c r="AZ60" s="54"/>
      <c r="BA60" s="54"/>
      <c r="BB60" s="54"/>
      <c r="BC60" s="54"/>
      <c r="BD60" s="54"/>
      <c r="BE60" s="54"/>
      <c r="BF60" s="54"/>
      <c r="BG60" s="54"/>
      <c r="BH60" s="54"/>
      <c r="BI60" s="54">
        <v>0</v>
      </c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107">
        <v>0</v>
      </c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>
        <v>0</v>
      </c>
      <c r="CM60" s="107"/>
      <c r="CN60" s="107"/>
      <c r="CO60" s="107"/>
      <c r="CP60" s="107"/>
      <c r="CQ60" s="107"/>
      <c r="CR60" s="107"/>
      <c r="CS60" s="107"/>
      <c r="CT60" s="107"/>
      <c r="CU60" s="107"/>
      <c r="CV60" s="107">
        <v>0</v>
      </c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8">
        <f t="shared" si="0"/>
        <v>0</v>
      </c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54">
        <v>0</v>
      </c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>
        <v>0</v>
      </c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>
        <v>0</v>
      </c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</row>
    <row r="61" spans="2:168" ht="12.75" customHeight="1">
      <c r="B61" s="109" t="s">
        <v>59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1"/>
      <c r="AR61" s="112">
        <v>116</v>
      </c>
      <c r="AS61" s="112"/>
      <c r="AT61" s="112"/>
      <c r="AU61" s="112"/>
      <c r="AV61" s="112"/>
      <c r="AW61" s="112"/>
      <c r="AX61" s="112"/>
      <c r="AY61" s="54">
        <v>0</v>
      </c>
      <c r="AZ61" s="54"/>
      <c r="BA61" s="54"/>
      <c r="BB61" s="54"/>
      <c r="BC61" s="54"/>
      <c r="BD61" s="54"/>
      <c r="BE61" s="54"/>
      <c r="BF61" s="54"/>
      <c r="BG61" s="54"/>
      <c r="BH61" s="54"/>
      <c r="BI61" s="54">
        <v>0</v>
      </c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107">
        <v>0</v>
      </c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>
        <v>0</v>
      </c>
      <c r="CM61" s="107"/>
      <c r="CN61" s="107"/>
      <c r="CO61" s="107"/>
      <c r="CP61" s="107"/>
      <c r="CQ61" s="107"/>
      <c r="CR61" s="107"/>
      <c r="CS61" s="107"/>
      <c r="CT61" s="107"/>
      <c r="CU61" s="107"/>
      <c r="CV61" s="107">
        <v>0</v>
      </c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8">
        <f t="shared" si="0"/>
        <v>0</v>
      </c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54">
        <v>0</v>
      </c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>
        <v>0</v>
      </c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>
        <v>0</v>
      </c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</row>
    <row r="62" spans="2:168" ht="25.5" customHeight="1">
      <c r="B62" s="109" t="s">
        <v>60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1"/>
      <c r="AR62" s="112">
        <v>119</v>
      </c>
      <c r="AS62" s="112"/>
      <c r="AT62" s="112"/>
      <c r="AU62" s="112"/>
      <c r="AV62" s="112"/>
      <c r="AW62" s="112"/>
      <c r="AX62" s="112"/>
      <c r="AY62" s="54">
        <v>0</v>
      </c>
      <c r="AZ62" s="54"/>
      <c r="BA62" s="54"/>
      <c r="BB62" s="54"/>
      <c r="BC62" s="54"/>
      <c r="BD62" s="54"/>
      <c r="BE62" s="54"/>
      <c r="BF62" s="54"/>
      <c r="BG62" s="54"/>
      <c r="BH62" s="54"/>
      <c r="BI62" s="54">
        <v>0</v>
      </c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107">
        <v>0</v>
      </c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>
        <v>0</v>
      </c>
      <c r="CM62" s="107"/>
      <c r="CN62" s="107"/>
      <c r="CO62" s="107"/>
      <c r="CP62" s="107"/>
      <c r="CQ62" s="107"/>
      <c r="CR62" s="107"/>
      <c r="CS62" s="107"/>
      <c r="CT62" s="107"/>
      <c r="CU62" s="107"/>
      <c r="CV62" s="107">
        <v>0</v>
      </c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8">
        <f t="shared" si="0"/>
        <v>0</v>
      </c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54">
        <v>0</v>
      </c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>
        <v>0</v>
      </c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>
        <v>0</v>
      </c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</row>
    <row r="63" spans="2:168" ht="25.5" customHeight="1">
      <c r="B63" s="109" t="s">
        <v>61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1"/>
      <c r="AR63" s="112">
        <v>122</v>
      </c>
      <c r="AS63" s="112"/>
      <c r="AT63" s="112"/>
      <c r="AU63" s="112"/>
      <c r="AV63" s="112"/>
      <c r="AW63" s="112"/>
      <c r="AX63" s="112"/>
      <c r="AY63" s="54">
        <v>0</v>
      </c>
      <c r="AZ63" s="54"/>
      <c r="BA63" s="54"/>
      <c r="BB63" s="54"/>
      <c r="BC63" s="54"/>
      <c r="BD63" s="54"/>
      <c r="BE63" s="54"/>
      <c r="BF63" s="54"/>
      <c r="BG63" s="54"/>
      <c r="BH63" s="54"/>
      <c r="BI63" s="54">
        <v>0</v>
      </c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107">
        <v>0</v>
      </c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>
        <v>0</v>
      </c>
      <c r="CM63" s="107"/>
      <c r="CN63" s="107"/>
      <c r="CO63" s="107"/>
      <c r="CP63" s="107"/>
      <c r="CQ63" s="107"/>
      <c r="CR63" s="107"/>
      <c r="CS63" s="107"/>
      <c r="CT63" s="107"/>
      <c r="CU63" s="107"/>
      <c r="CV63" s="107">
        <v>0</v>
      </c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8">
        <f t="shared" si="0"/>
        <v>0</v>
      </c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54">
        <v>0</v>
      </c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>
        <v>0</v>
      </c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>
        <v>0</v>
      </c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</row>
    <row r="64" spans="2:168" ht="12.75" customHeight="1">
      <c r="B64" s="104" t="s">
        <v>62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6"/>
      <c r="AR64" s="80">
        <v>125</v>
      </c>
      <c r="AS64" s="80"/>
      <c r="AT64" s="80"/>
      <c r="AU64" s="80"/>
      <c r="AV64" s="80"/>
      <c r="AW64" s="80"/>
      <c r="AX64" s="80"/>
      <c r="AY64" s="54">
        <v>0</v>
      </c>
      <c r="AZ64" s="54"/>
      <c r="BA64" s="54"/>
      <c r="BB64" s="54"/>
      <c r="BC64" s="54"/>
      <c r="BD64" s="54"/>
      <c r="BE64" s="54"/>
      <c r="BF64" s="54"/>
      <c r="BG64" s="54"/>
      <c r="BH64" s="54"/>
      <c r="BI64" s="54">
        <v>0</v>
      </c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107">
        <v>0</v>
      </c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>
        <v>0</v>
      </c>
      <c r="CM64" s="107"/>
      <c r="CN64" s="107"/>
      <c r="CO64" s="107"/>
      <c r="CP64" s="107"/>
      <c r="CQ64" s="107"/>
      <c r="CR64" s="107"/>
      <c r="CS64" s="107"/>
      <c r="CT64" s="107"/>
      <c r="CU64" s="107"/>
      <c r="CV64" s="107">
        <v>0</v>
      </c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8">
        <f t="shared" si="0"/>
        <v>0</v>
      </c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54">
        <v>0</v>
      </c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>
        <v>0</v>
      </c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>
        <v>0</v>
      </c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</row>
    <row r="65" spans="2:168" ht="11.2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</row>
    <row r="66" spans="2:168" ht="11.2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15" t="s">
        <v>63</v>
      </c>
    </row>
    <row r="67" spans="2:168" ht="3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2:168" ht="12.75" customHeight="1">
      <c r="B68" s="66" t="s">
        <v>64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</row>
    <row r="69" spans="2:168" ht="3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2:168" ht="11.2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15" t="s">
        <v>38</v>
      </c>
    </row>
    <row r="71" spans="2:168" ht="12.75" customHeight="1">
      <c r="B71" s="94" t="s">
        <v>65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 t="s">
        <v>42</v>
      </c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100" t="s">
        <v>66</v>
      </c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2"/>
    </row>
    <row r="72" spans="2:168" ht="11.25" customHeight="1">
      <c r="B72" s="94" t="s">
        <v>39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 t="s">
        <v>40</v>
      </c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>
        <v>1</v>
      </c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</row>
    <row r="73" spans="2:168" ht="51" customHeight="1">
      <c r="B73" s="91" t="s">
        <v>67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3"/>
      <c r="DQ73" s="65">
        <v>128</v>
      </c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54">
        <v>0</v>
      </c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</row>
    <row r="74" spans="2:168" ht="25.5" customHeight="1">
      <c r="B74" s="91" t="s">
        <v>68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3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54">
        <v>0</v>
      </c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</row>
    <row r="75" spans="2:168" ht="12.75" customHeight="1">
      <c r="B75" s="64" t="s">
        <v>69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5">
        <v>130</v>
      </c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54">
        <v>0</v>
      </c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</row>
    <row r="76" spans="2:168" ht="12.75" customHeight="1">
      <c r="B76" s="64" t="s">
        <v>70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5">
        <v>131</v>
      </c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54">
        <v>0</v>
      </c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</row>
    <row r="77" spans="2:168" ht="12.75" customHeight="1">
      <c r="B77" s="64" t="s">
        <v>71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5">
        <v>132</v>
      </c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54">
        <v>0</v>
      </c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</row>
    <row r="78" spans="2:168" ht="12.75" customHeight="1">
      <c r="B78" s="64" t="s">
        <v>72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5">
        <v>133</v>
      </c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54">
        <v>0</v>
      </c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</row>
    <row r="79" spans="2:168" ht="12.75" customHeight="1">
      <c r="B79" s="64" t="s">
        <v>73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5">
        <v>134</v>
      </c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54">
        <v>0</v>
      </c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</row>
    <row r="80" spans="2:168" ht="12.75" customHeight="1">
      <c r="B80" s="64" t="s">
        <v>74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5">
        <v>135</v>
      </c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54">
        <v>0</v>
      </c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</row>
    <row r="81" spans="2:168" ht="11.2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</row>
    <row r="82" spans="2:168" ht="12.75" customHeight="1">
      <c r="B82" s="66" t="s">
        <v>75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</row>
    <row r="83" spans="2:168" ht="12.75" customHeight="1">
      <c r="B83" s="66" t="s">
        <v>76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</row>
    <row r="84" spans="2:168" ht="11.2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</row>
    <row r="85" spans="2:168" ht="11.2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15" t="s">
        <v>77</v>
      </c>
    </row>
    <row r="86" spans="2:168" ht="11.2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15"/>
    </row>
    <row r="87" spans="2:168" ht="11.2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15" t="s">
        <v>38</v>
      </c>
    </row>
    <row r="88" spans="2:169" ht="24" customHeight="1">
      <c r="B88" s="94" t="s">
        <v>41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 t="s">
        <v>78</v>
      </c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100" t="s">
        <v>79</v>
      </c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  <c r="FL88" s="102"/>
      <c r="FM88" s="32">
        <f>SUM(DW91:FL133)</f>
        <v>0</v>
      </c>
    </row>
    <row r="89" spans="2:168" ht="11.25" customHeight="1">
      <c r="B89" s="94" t="s">
        <v>39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 t="s">
        <v>40</v>
      </c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>
        <v>1</v>
      </c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</row>
    <row r="90" spans="2:168" ht="15" customHeight="1">
      <c r="B90" s="116" t="s">
        <v>80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133" t="s">
        <v>81</v>
      </c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</row>
    <row r="91" spans="2:168" ht="12.75" customHeight="1"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3"/>
      <c r="CG91" s="56">
        <f>IF(B91="","",VLOOKUP(B91,'Приложение 1'!$D$13:$E$65,2,0))</f>
      </c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4">
        <v>0</v>
      </c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</row>
    <row r="92" spans="2:168" ht="12.75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6">
        <f>IF(B92="","",VLOOKUP(B92,'Приложение 1'!$D$13:$E$65,2,0))</f>
      </c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4">
        <v>0</v>
      </c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</row>
    <row r="93" spans="2:168" ht="12.75" customHeight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6">
        <f>IF(B93="","",VLOOKUP(B93,'Приложение 1'!$D$13:$E$65,2,0))</f>
      </c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4">
        <v>0</v>
      </c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</row>
    <row r="94" spans="2:168" ht="12.75" customHeight="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6">
        <f>IF(B94="","",VLOOKUP(B94,'Приложение 1'!$D$13:$E$65,2,0))</f>
      </c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4">
        <v>0</v>
      </c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</row>
    <row r="95" spans="2:168" ht="12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6">
        <f>IF(B95="","",VLOOKUP(B95,'Приложение 1'!$D$13:$E$65,2,0))</f>
      </c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4">
        <v>0</v>
      </c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</row>
    <row r="96" spans="2:168" ht="12.75" customHeight="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6">
        <f>IF(B96="","",VLOOKUP(B96,'Приложение 1'!$D$13:$E$65,2,0))</f>
      </c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4">
        <v>0</v>
      </c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</row>
    <row r="97" spans="2:168" ht="12.75" customHeight="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6">
        <f>IF(B97="","",VLOOKUP(B97,'Приложение 1'!$D$13:$E$65,2,0))</f>
      </c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4">
        <v>0</v>
      </c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</row>
    <row r="98" spans="2:168" ht="12.75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6">
        <f>IF(B98="","",VLOOKUP(B98,'Приложение 1'!$D$13:$E$65,2,0))</f>
      </c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4">
        <v>0</v>
      </c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</row>
    <row r="99" spans="2:168" ht="12.75" customHeight="1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6">
        <f>IF(B99="","",VLOOKUP(B99,'Приложение 1'!$D$13:$E$65,2,0))</f>
      </c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4">
        <v>0</v>
      </c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</row>
    <row r="100" spans="2:168" ht="12.75" customHeight="1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6">
        <f>IF(B100="","",VLOOKUP(B100,'Приложение 1'!$D$13:$E$65,2,0))</f>
      </c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4">
        <v>0</v>
      </c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</row>
    <row r="101" spans="2:168" ht="12.75" customHeight="1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6">
        <f>IF(B101="","",VLOOKUP(B101,'Приложение 1'!$D$13:$E$65,2,0))</f>
      </c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4">
        <v>0</v>
      </c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</row>
    <row r="102" spans="2:168" ht="12.75" customHeight="1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6">
        <f>IF(B102="","",VLOOKUP(B102,'Приложение 1'!$D$13:$E$65,2,0))</f>
      </c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4">
        <v>0</v>
      </c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</row>
    <row r="103" spans="2:168" ht="12.7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6">
        <f>IF(B103="","",VLOOKUP(B103,'Приложение 1'!$D$13:$E$65,2,0))</f>
      </c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4">
        <v>0</v>
      </c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</row>
    <row r="104" spans="2:168" ht="12.75" customHeight="1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6">
        <f>IF(B104="","",VLOOKUP(B104,'Приложение 1'!$D$13:$E$65,2,0))</f>
      </c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4">
        <v>0</v>
      </c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</row>
    <row r="105" spans="2:168" ht="12.7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6">
        <f>IF(B105="","",VLOOKUP(B105,'Приложение 1'!$D$13:$E$65,2,0))</f>
      </c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4">
        <v>0</v>
      </c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</row>
    <row r="106" spans="2:168" ht="12.7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6">
        <f>IF(B106="","",VLOOKUP(B106,'Приложение 1'!$D$13:$E$65,2,0))</f>
      </c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4">
        <v>0</v>
      </c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</row>
    <row r="107" spans="2:168" ht="12.7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6">
        <f>IF(B107="","",VLOOKUP(B107,'Приложение 1'!$D$13:$E$65,2,0))</f>
      </c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4">
        <v>0</v>
      </c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</row>
    <row r="108" spans="2:168" ht="12.75" customHeight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6">
        <f>IF(B108="","",VLOOKUP(B108,'Приложение 1'!$D$13:$E$65,2,0))</f>
      </c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4">
        <v>0</v>
      </c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</row>
    <row r="109" spans="2:168" ht="12.7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6">
        <f>IF(B109="","",VLOOKUP(B109,'Приложение 1'!$D$13:$E$65,2,0))</f>
      </c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4">
        <v>0</v>
      </c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</row>
    <row r="110" spans="2:168" ht="12.7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6">
        <f>IF(B110="","",VLOOKUP(B110,'Приложение 1'!$D$13:$E$65,2,0))</f>
      </c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4">
        <v>0</v>
      </c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</row>
    <row r="111" spans="2:168" ht="12.75" customHeight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6">
        <f>IF(B111="","",VLOOKUP(B111,'Приложение 1'!$D$13:$E$65,2,0))</f>
      </c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4">
        <v>0</v>
      </c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</row>
    <row r="112" spans="2:168" ht="12.75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6">
        <f>IF(B112="","",VLOOKUP(B112,'Приложение 1'!$D$13:$E$65,2,0))</f>
      </c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4">
        <v>0</v>
      </c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</row>
    <row r="113" spans="2:168" ht="12.75" customHeight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6">
        <f>IF(B113="","",VLOOKUP(B113,'Приложение 1'!$D$13:$E$65,2,0))</f>
      </c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4">
        <v>0</v>
      </c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</row>
    <row r="114" spans="2:168" ht="12.75" customHeight="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6">
        <f>IF(B114="","",VLOOKUP(B114,'Приложение 1'!$D$13:$E$65,2,0))</f>
      </c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4">
        <v>0</v>
      </c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</row>
    <row r="115" spans="2:168" ht="12.75" customHeight="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6">
        <f>IF(B115="","",VLOOKUP(B115,'Приложение 1'!$D$13:$E$65,2,0))</f>
      </c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4">
        <v>0</v>
      </c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</row>
    <row r="116" spans="2:168" ht="12.75" customHeight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6">
        <f>IF(B116="","",VLOOKUP(B116,'Приложение 1'!$D$13:$E$65,2,0))</f>
      </c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4">
        <v>0</v>
      </c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</row>
    <row r="117" spans="2:168" ht="12.7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6">
        <f>IF(B117="","",VLOOKUP(B117,'Приложение 1'!$D$13:$E$65,2,0))</f>
      </c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4">
        <v>0</v>
      </c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</row>
    <row r="118" spans="2:168" ht="12.75" customHeight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6">
        <f>IF(B118="","",VLOOKUP(B118,'Приложение 1'!$D$13:$E$65,2,0))</f>
      </c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4">
        <v>0</v>
      </c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</row>
    <row r="119" spans="2:168" ht="12.75" customHeight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6">
        <f>IF(B119="","",VLOOKUP(B119,'Приложение 1'!$D$13:$E$65,2,0))</f>
      </c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4">
        <v>0</v>
      </c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</row>
    <row r="120" spans="2:168" ht="12.75" customHeight="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6">
        <f>IF(B120="","",VLOOKUP(B120,'Приложение 1'!$D$13:$E$65,2,0))</f>
      </c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4">
        <v>0</v>
      </c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</row>
    <row r="121" spans="2:168" ht="12.75" customHeight="1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6">
        <f>IF(B121="","",VLOOKUP(B121,'Приложение 1'!$D$13:$E$65,2,0))</f>
      </c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4">
        <v>0</v>
      </c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</row>
    <row r="122" spans="2:168" ht="12.75" customHeight="1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6">
        <f>IF(B122="","",VLOOKUP(B122,'Приложение 1'!$D$13:$E$65,2,0))</f>
      </c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4">
        <v>0</v>
      </c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</row>
    <row r="123" spans="2:168" ht="12.75" customHeight="1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6">
        <f>IF(B123="","",VLOOKUP(B123,'Приложение 1'!$D$13:$E$65,2,0))</f>
      </c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4">
        <v>0</v>
      </c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</row>
    <row r="124" spans="2:168" ht="12.75" customHeight="1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6">
        <f>IF(B124="","",VLOOKUP(B124,'Приложение 1'!$D$13:$E$65,2,0))</f>
      </c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4">
        <v>0</v>
      </c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</row>
    <row r="125" spans="2:168" ht="12.75" customHeight="1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6">
        <f>IF(B125="","",VLOOKUP(B125,'Приложение 1'!$D$13:$E$65,2,0))</f>
      </c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4">
        <v>0</v>
      </c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</row>
    <row r="126" spans="2:168" ht="12.75" customHeight="1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6">
        <f>IF(B126="","",VLOOKUP(B126,'Приложение 1'!$D$13:$E$65,2,0))</f>
      </c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4">
        <v>0</v>
      </c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</row>
    <row r="127" spans="2:168" ht="12.75" customHeight="1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6">
        <f>IF(B127="","",VLOOKUP(B127,'Приложение 1'!$D$13:$E$65,2,0))</f>
      </c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4">
        <v>0</v>
      </c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</row>
    <row r="128" spans="2:168" ht="12.75" customHeight="1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6">
        <f>IF(B128="","",VLOOKUP(B128,'Приложение 1'!$D$13:$E$65,2,0))</f>
      </c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4">
        <v>0</v>
      </c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</row>
    <row r="129" spans="2:168" ht="12.75" customHeight="1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6">
        <f>IF(B129="","",VLOOKUP(B129,'Приложение 1'!$D$13:$E$65,2,0))</f>
      </c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4">
        <v>0</v>
      </c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</row>
    <row r="130" spans="2:168" ht="12.75" customHeight="1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6">
        <f>IF(B130="","",VLOOKUP(B130,'Приложение 1'!$D$13:$E$65,2,0))</f>
      </c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4">
        <v>0</v>
      </c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</row>
    <row r="131" spans="2:168" ht="12.75" customHeight="1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6">
        <f>IF(B131="","",VLOOKUP(B131,'Приложение 1'!$D$13:$E$65,2,0))</f>
      </c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4">
        <v>0</v>
      </c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</row>
    <row r="132" spans="2:168" ht="12.75" customHeight="1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6">
        <f>IF(B132="","",VLOOKUP(B132,'Приложение 1'!$D$13:$E$65,2,0))</f>
      </c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4">
        <v>0</v>
      </c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</row>
    <row r="133" spans="2:168" ht="12.75" customHeight="1" hidden="1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6">
        <f>IF(B133="","",VLOOKUP(B133,'Приложение 1'!$D$13:$E$65,2,0))</f>
      </c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4">
        <v>0</v>
      </c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</row>
    <row r="134" spans="2:168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</row>
    <row r="135" spans="2:168" ht="12.75" customHeight="1">
      <c r="B135" s="66" t="s">
        <v>83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</row>
    <row r="136" spans="2:168" ht="12.75" customHeight="1">
      <c r="B136" s="66" t="s">
        <v>84</v>
      </c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</row>
    <row r="137" spans="2:168" ht="11.2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</row>
    <row r="138" spans="2:168" ht="11.2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15" t="s">
        <v>85</v>
      </c>
    </row>
    <row r="139" spans="2:168" ht="11.2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15"/>
    </row>
    <row r="140" spans="2:168" ht="11.2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15" t="s">
        <v>86</v>
      </c>
    </row>
    <row r="141" spans="2:168" ht="47.25" customHeight="1">
      <c r="B141" s="94" t="s">
        <v>65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 t="s">
        <v>42</v>
      </c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 t="s">
        <v>66</v>
      </c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100" t="s">
        <v>87</v>
      </c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/>
      <c r="EL141" s="101"/>
      <c r="EM141" s="101"/>
      <c r="EN141" s="101"/>
      <c r="EO141" s="102"/>
      <c r="EP141" s="100" t="s">
        <v>88</v>
      </c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  <c r="FH141" s="101"/>
      <c r="FI141" s="101"/>
      <c r="FJ141" s="101"/>
      <c r="FK141" s="101"/>
      <c r="FL141" s="102"/>
    </row>
    <row r="142" spans="2:168" ht="11.25" customHeight="1">
      <c r="B142" s="94" t="s">
        <v>39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 t="s">
        <v>40</v>
      </c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>
        <v>1</v>
      </c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>
        <v>2</v>
      </c>
      <c r="DT142" s="94"/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/>
      <c r="EN142" s="94"/>
      <c r="EO142" s="94"/>
      <c r="EP142" s="94">
        <v>3</v>
      </c>
      <c r="EQ142" s="94"/>
      <c r="ER142" s="94"/>
      <c r="ES142" s="94"/>
      <c r="ET142" s="94"/>
      <c r="EU142" s="94"/>
      <c r="EV142" s="94"/>
      <c r="EW142" s="94"/>
      <c r="EX142" s="94"/>
      <c r="EY142" s="94"/>
      <c r="EZ142" s="94"/>
      <c r="FA142" s="94"/>
      <c r="FB142" s="94"/>
      <c r="FC142" s="94"/>
      <c r="FD142" s="94"/>
      <c r="FE142" s="94"/>
      <c r="FF142" s="94"/>
      <c r="FG142" s="94"/>
      <c r="FH142" s="94"/>
      <c r="FI142" s="94"/>
      <c r="FJ142" s="94"/>
      <c r="FK142" s="94"/>
      <c r="FL142" s="94"/>
    </row>
    <row r="143" spans="2:168" ht="15" customHeight="1">
      <c r="B143" s="64" t="s">
        <v>89</v>
      </c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5">
        <v>401</v>
      </c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103">
        <v>0</v>
      </c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>
        <v>0</v>
      </c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>
        <v>0</v>
      </c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</row>
    <row r="144" spans="2:168" ht="15" customHeight="1">
      <c r="B144" s="64" t="s">
        <v>90</v>
      </c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5">
        <v>402</v>
      </c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103">
        <v>0</v>
      </c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75" t="s">
        <v>91</v>
      </c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 t="s">
        <v>91</v>
      </c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</row>
    <row r="145" spans="2:168" ht="11.2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</row>
    <row r="146" spans="2:168" ht="11.2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</row>
    <row r="147" spans="2:168" ht="11.2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</row>
    <row r="148" spans="2:168" ht="3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</row>
    <row r="149" spans="2:168" ht="12.75" customHeight="1">
      <c r="B149" s="127" t="s">
        <v>17</v>
      </c>
      <c r="C149" s="128"/>
      <c r="D149" s="128"/>
      <c r="E149" s="128"/>
      <c r="F149" s="128"/>
      <c r="G149" s="129" t="s">
        <v>82</v>
      </c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29"/>
      <c r="DH149" s="129"/>
      <c r="DI149" s="129"/>
      <c r="DJ149" s="129"/>
      <c r="DK149" s="129"/>
      <c r="DL149" s="129"/>
      <c r="DM149" s="129"/>
      <c r="DN149" s="129"/>
      <c r="DO149" s="129"/>
      <c r="DP149" s="129"/>
      <c r="DQ149" s="129"/>
      <c r="DR149" s="129"/>
      <c r="DS149" s="129"/>
      <c r="DT149" s="129"/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29"/>
      <c r="EF149" s="129"/>
      <c r="EG149" s="129"/>
      <c r="EH149" s="129"/>
      <c r="EI149" s="129"/>
      <c r="EJ149" s="129"/>
      <c r="EK149" s="129"/>
      <c r="EL149" s="129"/>
      <c r="EM149" s="129"/>
      <c r="EN149" s="129"/>
      <c r="EO149" s="129"/>
      <c r="EP149" s="129"/>
      <c r="EQ149" s="129"/>
      <c r="ER149" s="129"/>
      <c r="ES149" s="129"/>
      <c r="ET149" s="129"/>
      <c r="EU149" s="129"/>
      <c r="EV149" s="129"/>
      <c r="EW149" s="129"/>
      <c r="EX149" s="129"/>
      <c r="EY149" s="129"/>
      <c r="EZ149" s="129"/>
      <c r="FA149" s="129"/>
      <c r="FB149" s="129"/>
      <c r="FC149" s="129"/>
      <c r="FD149" s="129"/>
      <c r="FE149" s="129"/>
      <c r="FF149" s="129"/>
      <c r="FG149" s="129"/>
      <c r="FH149" s="129"/>
      <c r="FI149" s="129"/>
      <c r="FJ149" s="129"/>
      <c r="FK149" s="129"/>
      <c r="FL149" s="129"/>
    </row>
    <row r="150" spans="2:168" ht="11.2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</row>
    <row r="151" spans="2:168" ht="12.75" customHeight="1">
      <c r="B151" s="66" t="s">
        <v>92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</row>
    <row r="152" spans="2:168" ht="17.25" customHeight="1">
      <c r="B152" s="98" t="s">
        <v>94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</row>
    <row r="153" spans="2:168" ht="6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</row>
    <row r="154" spans="2:168" ht="11.2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15" t="s">
        <v>93</v>
      </c>
    </row>
    <row r="155" spans="2:168" ht="6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</row>
    <row r="156" spans="2:168" ht="48" customHeight="1">
      <c r="B156" s="94" t="s">
        <v>96</v>
      </c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 t="s">
        <v>42</v>
      </c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 t="s">
        <v>97</v>
      </c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100" t="s">
        <v>98</v>
      </c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2"/>
      <c r="EH156" s="100" t="s">
        <v>99</v>
      </c>
      <c r="EI156" s="101"/>
      <c r="EJ156" s="101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1"/>
      <c r="EU156" s="101"/>
      <c r="EV156" s="101"/>
      <c r="EW156" s="101"/>
      <c r="EX156" s="101"/>
      <c r="EY156" s="101"/>
      <c r="EZ156" s="101"/>
      <c r="FA156" s="101"/>
      <c r="FB156" s="101"/>
      <c r="FC156" s="101"/>
      <c r="FD156" s="101"/>
      <c r="FE156" s="101"/>
      <c r="FF156" s="101"/>
      <c r="FG156" s="101"/>
      <c r="FH156" s="101"/>
      <c r="FI156" s="101"/>
      <c r="FJ156" s="101"/>
      <c r="FK156" s="101"/>
      <c r="FL156" s="102"/>
    </row>
    <row r="157" spans="2:168" ht="11.25" customHeight="1">
      <c r="B157" s="94" t="s">
        <v>39</v>
      </c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 t="s">
        <v>40</v>
      </c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 t="s">
        <v>95</v>
      </c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>
        <v>1</v>
      </c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  <c r="DT157" s="94"/>
      <c r="DU157" s="94"/>
      <c r="DV157" s="94"/>
      <c r="DW157" s="94"/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  <c r="EH157" s="94">
        <v>2</v>
      </c>
      <c r="EI157" s="94"/>
      <c r="EJ157" s="94"/>
      <c r="EK157" s="94"/>
      <c r="EL157" s="94"/>
      <c r="EM157" s="94"/>
      <c r="EN157" s="94"/>
      <c r="EO157" s="94"/>
      <c r="EP157" s="94"/>
      <c r="EQ157" s="94"/>
      <c r="ER157" s="94"/>
      <c r="ES157" s="94"/>
      <c r="ET157" s="94"/>
      <c r="EU157" s="94"/>
      <c r="EV157" s="94"/>
      <c r="EW157" s="94"/>
      <c r="EX157" s="94"/>
      <c r="EY157" s="94"/>
      <c r="EZ157" s="94"/>
      <c r="FA157" s="94"/>
      <c r="FB157" s="94"/>
      <c r="FC157" s="94"/>
      <c r="FD157" s="94"/>
      <c r="FE157" s="94"/>
      <c r="FF157" s="94"/>
      <c r="FG157" s="94"/>
      <c r="FH157" s="94"/>
      <c r="FI157" s="94"/>
      <c r="FJ157" s="94"/>
      <c r="FK157" s="94"/>
      <c r="FL157" s="94"/>
    </row>
    <row r="158" spans="2:168" ht="12.75" customHeight="1">
      <c r="B158" s="91" t="s">
        <v>100</v>
      </c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3"/>
      <c r="CD158" s="65">
        <v>501</v>
      </c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75" t="s">
        <v>91</v>
      </c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 t="s">
        <v>91</v>
      </c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95">
        <f>SUM(EH160:FL167)</f>
        <v>0</v>
      </c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7"/>
    </row>
    <row r="159" spans="2:168" ht="12.75" customHeight="1">
      <c r="B159" s="85" t="s">
        <v>101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7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</row>
    <row r="160" spans="2:168" ht="25.5" customHeight="1">
      <c r="B160" s="77" t="s">
        <v>102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9"/>
      <c r="CD160" s="80">
        <v>502</v>
      </c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1" t="s">
        <v>103</v>
      </c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3"/>
      <c r="DI160" s="84">
        <v>0</v>
      </c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76">
        <f>-EH161</f>
        <v>0</v>
      </c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</row>
    <row r="161" spans="2:168" ht="12.75" customHeight="1">
      <c r="B161" s="72" t="s">
        <v>104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4"/>
      <c r="CD161" s="65">
        <v>503</v>
      </c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75" t="s">
        <v>105</v>
      </c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69">
        <v>0</v>
      </c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71">
        <v>0</v>
      </c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</row>
    <row r="162" spans="2:168" ht="12.75" customHeight="1">
      <c r="B162" s="72" t="s">
        <v>106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4"/>
      <c r="CD162" s="65">
        <v>504</v>
      </c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75" t="s">
        <v>105</v>
      </c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69">
        <v>0</v>
      </c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71">
        <v>0</v>
      </c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</row>
    <row r="163" spans="2:168" ht="12.75" customHeight="1">
      <c r="B163" s="72" t="s">
        <v>107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4"/>
      <c r="CD163" s="65">
        <v>505</v>
      </c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75" t="s">
        <v>105</v>
      </c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69">
        <v>0</v>
      </c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71">
        <v>0</v>
      </c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</row>
    <row r="164" spans="2:168" ht="12.75" customHeight="1">
      <c r="B164" s="72" t="s">
        <v>108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4"/>
      <c r="CD164" s="65">
        <v>506</v>
      </c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75" t="s">
        <v>105</v>
      </c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69">
        <v>0</v>
      </c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71">
        <v>0</v>
      </c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</row>
    <row r="165" spans="2:168" ht="25.5" customHeight="1">
      <c r="B165" s="72" t="s">
        <v>109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4"/>
      <c r="CD165" s="65">
        <v>507</v>
      </c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75" t="s">
        <v>110</v>
      </c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69">
        <v>0</v>
      </c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71">
        <v>0</v>
      </c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</row>
    <row r="166" spans="2:168" ht="25.5" customHeight="1">
      <c r="B166" s="72" t="s">
        <v>111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4"/>
      <c r="CD166" s="65">
        <v>508</v>
      </c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75" t="s">
        <v>112</v>
      </c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69">
        <v>0</v>
      </c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71">
        <v>0</v>
      </c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</row>
    <row r="167" spans="2:168" ht="25.5" customHeight="1">
      <c r="B167" s="72" t="s">
        <v>113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4"/>
      <c r="CD167" s="65">
        <v>509</v>
      </c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75" t="s">
        <v>112</v>
      </c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69">
        <v>0</v>
      </c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71">
        <v>0</v>
      </c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</row>
    <row r="168" spans="2:168" ht="11.2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</row>
    <row r="169" spans="2:168" ht="12.75" customHeight="1">
      <c r="B169" s="66" t="s">
        <v>116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</row>
    <row r="170" spans="2:168" ht="14.25" customHeight="1">
      <c r="B170" s="134" t="s">
        <v>117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4"/>
      <c r="DA170" s="134"/>
      <c r="DB170" s="134"/>
      <c r="DC170" s="134"/>
      <c r="DD170" s="134"/>
      <c r="DE170" s="134"/>
      <c r="DF170" s="134"/>
      <c r="DG170" s="134"/>
      <c r="DH170" s="134"/>
      <c r="DI170" s="134"/>
      <c r="DJ170" s="134"/>
      <c r="DK170" s="134"/>
      <c r="DL170" s="134"/>
      <c r="DM170" s="134"/>
      <c r="DN170" s="134"/>
      <c r="DO170" s="134"/>
      <c r="DP170" s="134"/>
      <c r="DQ170" s="134"/>
      <c r="DR170" s="134"/>
      <c r="DS170" s="134"/>
      <c r="DT170" s="134"/>
      <c r="DU170" s="134"/>
      <c r="DV170" s="134"/>
      <c r="DW170" s="134"/>
      <c r="DX170" s="134"/>
      <c r="DY170" s="134"/>
      <c r="DZ170" s="134"/>
      <c r="EA170" s="134"/>
      <c r="EB170" s="134"/>
      <c r="EC170" s="134"/>
      <c r="ED170" s="134"/>
      <c r="EE170" s="134"/>
      <c r="EF170" s="134"/>
      <c r="EG170" s="134"/>
      <c r="EH170" s="134"/>
      <c r="EI170" s="134"/>
      <c r="EJ170" s="134"/>
      <c r="EK170" s="134"/>
      <c r="EL170" s="134"/>
      <c r="EM170" s="134"/>
      <c r="EN170" s="134"/>
      <c r="EO170" s="134"/>
      <c r="EP170" s="134"/>
      <c r="EQ170" s="134"/>
      <c r="ER170" s="134"/>
      <c r="ES170" s="134"/>
      <c r="ET170" s="134"/>
      <c r="EU170" s="134"/>
      <c r="EV170" s="134"/>
      <c r="EW170" s="134"/>
      <c r="EX170" s="134"/>
      <c r="EY170" s="134"/>
      <c r="EZ170" s="134"/>
      <c r="FA170" s="134"/>
      <c r="FB170" s="134"/>
      <c r="FC170" s="134"/>
      <c r="FD170" s="134"/>
      <c r="FE170" s="134"/>
      <c r="FF170" s="134"/>
      <c r="FG170" s="134"/>
      <c r="FH170" s="134"/>
      <c r="FI170" s="134"/>
      <c r="FJ170" s="134"/>
      <c r="FK170" s="134"/>
      <c r="FL170" s="134"/>
    </row>
    <row r="171" spans="2:168" ht="6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</row>
    <row r="172" spans="2:168" ht="11.2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15" t="s">
        <v>118</v>
      </c>
    </row>
    <row r="173" spans="2:168" ht="6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</row>
    <row r="174" spans="2:168" ht="25.5" customHeight="1">
      <c r="B174" s="117" t="s">
        <v>119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9"/>
      <c r="BA174" s="117" t="s">
        <v>120</v>
      </c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9"/>
      <c r="BP174" s="117" t="s">
        <v>237</v>
      </c>
      <c r="BQ174" s="118"/>
      <c r="BR174" s="118"/>
      <c r="BS174" s="118"/>
      <c r="BT174" s="118"/>
      <c r="BU174" s="118"/>
      <c r="BV174" s="118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8"/>
      <c r="CO174" s="119"/>
      <c r="CP174" s="117" t="s">
        <v>124</v>
      </c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18"/>
      <c r="DJ174" s="118"/>
      <c r="DK174" s="118"/>
      <c r="DL174" s="118"/>
      <c r="DM174" s="118"/>
      <c r="DN174" s="118"/>
      <c r="DO174" s="118"/>
      <c r="DP174" s="118"/>
      <c r="DQ174" s="118"/>
      <c r="DR174" s="118"/>
      <c r="DS174" s="118"/>
      <c r="DT174" s="119"/>
      <c r="DU174" s="100" t="s">
        <v>121</v>
      </c>
      <c r="DV174" s="101"/>
      <c r="DW174" s="101"/>
      <c r="DX174" s="101"/>
      <c r="DY174" s="101"/>
      <c r="DZ174" s="101"/>
      <c r="EA174" s="101"/>
      <c r="EB174" s="101"/>
      <c r="EC174" s="101"/>
      <c r="ED174" s="101"/>
      <c r="EE174" s="101"/>
      <c r="EF174" s="101"/>
      <c r="EG174" s="101"/>
      <c r="EH174" s="101"/>
      <c r="EI174" s="101"/>
      <c r="EJ174" s="101"/>
      <c r="EK174" s="101"/>
      <c r="EL174" s="101"/>
      <c r="EM174" s="101"/>
      <c r="EN174" s="101"/>
      <c r="EO174" s="101"/>
      <c r="EP174" s="101"/>
      <c r="EQ174" s="101"/>
      <c r="ER174" s="101"/>
      <c r="ES174" s="101"/>
      <c r="ET174" s="101"/>
      <c r="EU174" s="101"/>
      <c r="EV174" s="101"/>
      <c r="EW174" s="101"/>
      <c r="EX174" s="101"/>
      <c r="EY174" s="101"/>
      <c r="EZ174" s="101"/>
      <c r="FA174" s="101"/>
      <c r="FB174" s="101"/>
      <c r="FC174" s="101"/>
      <c r="FD174" s="101"/>
      <c r="FE174" s="101"/>
      <c r="FF174" s="101"/>
      <c r="FG174" s="101"/>
      <c r="FH174" s="101"/>
      <c r="FI174" s="101"/>
      <c r="FJ174" s="101"/>
      <c r="FK174" s="101"/>
      <c r="FL174" s="102"/>
    </row>
    <row r="175" spans="2:168" ht="25.5" customHeight="1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2"/>
      <c r="BA175" s="120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2"/>
      <c r="BP175" s="120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2"/>
      <c r="CP175" s="120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 s="121"/>
      <c r="DT175" s="122"/>
      <c r="DU175" s="100" t="s">
        <v>122</v>
      </c>
      <c r="DV175" s="101"/>
      <c r="DW175" s="101"/>
      <c r="DX175" s="101"/>
      <c r="DY175" s="101"/>
      <c r="DZ175" s="101"/>
      <c r="EA175" s="101"/>
      <c r="EB175" s="101"/>
      <c r="EC175" s="101"/>
      <c r="ED175" s="101"/>
      <c r="EE175" s="101"/>
      <c r="EF175" s="101"/>
      <c r="EG175" s="101"/>
      <c r="EH175" s="101"/>
      <c r="EI175" s="101"/>
      <c r="EJ175" s="101"/>
      <c r="EK175" s="101"/>
      <c r="EL175" s="101"/>
      <c r="EM175" s="101"/>
      <c r="EN175" s="101"/>
      <c r="EO175" s="101"/>
      <c r="EP175" s="102"/>
      <c r="EQ175" s="94" t="s">
        <v>123</v>
      </c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94"/>
      <c r="FH175" s="94"/>
      <c r="FI175" s="94"/>
      <c r="FJ175" s="94"/>
      <c r="FK175" s="94"/>
      <c r="FL175" s="94"/>
    </row>
    <row r="176" spans="2:168" ht="11.25" customHeight="1">
      <c r="B176" s="94" t="s">
        <v>39</v>
      </c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 t="s">
        <v>40</v>
      </c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>
        <v>1</v>
      </c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4"/>
      <c r="CP176" s="94">
        <v>2</v>
      </c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4"/>
      <c r="DD176" s="94"/>
      <c r="DE176" s="94"/>
      <c r="DF176" s="94"/>
      <c r="DG176" s="94"/>
      <c r="DH176" s="94"/>
      <c r="DI176" s="94"/>
      <c r="DJ176" s="94"/>
      <c r="DK176" s="94"/>
      <c r="DL176" s="94"/>
      <c r="DM176" s="94"/>
      <c r="DN176" s="94"/>
      <c r="DO176" s="94"/>
      <c r="DP176" s="94"/>
      <c r="DQ176" s="94"/>
      <c r="DR176" s="94"/>
      <c r="DS176" s="94"/>
      <c r="DT176" s="94"/>
      <c r="DU176" s="94">
        <v>3</v>
      </c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>
        <v>4</v>
      </c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94"/>
      <c r="FD176" s="94"/>
      <c r="FE176" s="94"/>
      <c r="FF176" s="94"/>
      <c r="FG176" s="94"/>
      <c r="FH176" s="94"/>
      <c r="FI176" s="94"/>
      <c r="FJ176" s="94"/>
      <c r="FK176" s="94"/>
      <c r="FL176" s="94"/>
    </row>
    <row r="177" spans="2:168" ht="12.75" customHeight="1">
      <c r="B177" s="116" t="s">
        <v>125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133" t="s">
        <v>126</v>
      </c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197" t="s">
        <v>91</v>
      </c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197" t="s">
        <v>91</v>
      </c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197" t="s">
        <v>91</v>
      </c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197" t="s">
        <v>91</v>
      </c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</row>
    <row r="178" spans="2:168" ht="12.75" customHeight="1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67">
        <f>IF(B178="","",VLOOKUP(B178,'Приложение 2'!$D$13:$E$18,2,0))</f>
      </c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9">
        <v>0</v>
      </c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54">
        <v>0</v>
      </c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>
        <v>0</v>
      </c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</row>
    <row r="179" spans="2:168" ht="12.75" customHeight="1" hidden="1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67">
        <f>IF(B179="","",VLOOKUP(B179,'Приложение 2'!$D$13:$E$18,2,0))</f>
      </c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9">
        <v>0</v>
      </c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54">
        <v>0</v>
      </c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>
        <v>0</v>
      </c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</row>
    <row r="180" spans="2:168" ht="6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</row>
    <row r="181" spans="2:168" ht="11.25" customHeight="1">
      <c r="B181" s="16" t="s">
        <v>231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</row>
    <row r="182" spans="2:168" ht="11.25" customHeight="1">
      <c r="B182" s="16" t="s">
        <v>232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2"/>
      <c r="AY182" s="2"/>
      <c r="AZ182" s="2"/>
      <c r="BA182" s="2"/>
      <c r="BB182" s="168"/>
      <c r="BC182" s="168"/>
      <c r="BD182" s="168"/>
      <c r="BE182" s="168"/>
      <c r="BF182" s="168"/>
      <c r="BG182" s="168"/>
      <c r="BH182" s="168"/>
      <c r="BI182" s="168"/>
      <c r="BJ182" s="168"/>
      <c r="BK182" s="168"/>
      <c r="BL182" s="168"/>
      <c r="BM182" s="168"/>
      <c r="BN182" s="168"/>
      <c r="BO182" s="168"/>
      <c r="BP182" s="168"/>
      <c r="BQ182" s="168"/>
      <c r="BR182" s="168"/>
      <c r="BS182" s="168"/>
      <c r="BT182" s="168"/>
      <c r="BU182" s="168"/>
      <c r="BV182" s="168"/>
      <c r="BW182" s="168"/>
      <c r="BX182" s="168"/>
      <c r="BY182" s="168"/>
      <c r="BZ182" s="168"/>
      <c r="CA182" s="7" t="s">
        <v>235</v>
      </c>
      <c r="CB182" s="11"/>
      <c r="CC182" s="11"/>
      <c r="CD182" s="11"/>
      <c r="CE182" s="11"/>
      <c r="CF182" s="11"/>
      <c r="CG182" s="11"/>
      <c r="CH182" s="11"/>
      <c r="CI182" s="11"/>
      <c r="CJ182" s="7"/>
      <c r="CK182" s="7"/>
      <c r="CL182" s="7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7"/>
      <c r="CZ182" s="7"/>
      <c r="DA182" s="7"/>
      <c r="DB182" s="7"/>
      <c r="DC182" s="7"/>
      <c r="DD182" s="7"/>
      <c r="DE182" s="7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187"/>
      <c r="EE182" s="187"/>
      <c r="EF182" s="187"/>
      <c r="EG182" s="187"/>
      <c r="EH182" s="187"/>
      <c r="EI182" s="187"/>
      <c r="EJ182" s="187"/>
      <c r="EK182" s="187"/>
      <c r="EL182" s="187"/>
      <c r="EM182" s="187"/>
      <c r="EN182" s="187"/>
      <c r="EO182" s="187"/>
      <c r="EP182" s="187"/>
      <c r="EQ182" s="187"/>
      <c r="ER182" s="187"/>
      <c r="ES182" s="187"/>
      <c r="ET182" s="187"/>
      <c r="EU182" s="187"/>
      <c r="EV182" s="187"/>
      <c r="EW182" s="187"/>
      <c r="EX182" s="187"/>
      <c r="EY182" s="187"/>
      <c r="EZ182" s="187"/>
      <c r="FA182" s="187"/>
      <c r="FB182" s="187"/>
      <c r="FC182" s="187"/>
      <c r="FD182" s="187"/>
      <c r="FE182" s="187"/>
      <c r="FF182" s="187"/>
      <c r="FG182" s="187"/>
      <c r="FH182" s="187"/>
      <c r="FI182" s="187"/>
      <c r="FJ182" s="187"/>
      <c r="FK182" s="187"/>
      <c r="FL182" s="187"/>
    </row>
    <row r="183" spans="2:168" ht="11.25" customHeight="1">
      <c r="B183" s="44" t="s">
        <v>233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3"/>
      <c r="AC183" s="43"/>
      <c r="AD183" s="43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2"/>
      <c r="AY183" s="2"/>
      <c r="AZ183" s="2"/>
      <c r="BA183" s="2"/>
      <c r="BB183" s="58" t="s">
        <v>234</v>
      </c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 t="s">
        <v>236</v>
      </c>
      <c r="CB183" s="59"/>
      <c r="CC183" s="59"/>
      <c r="CD183" s="59"/>
      <c r="CE183" s="59"/>
      <c r="CF183" s="59"/>
      <c r="CG183" s="59"/>
      <c r="CH183" s="59"/>
      <c r="CI183" s="59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9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169" t="s">
        <v>12</v>
      </c>
      <c r="EE183" s="169"/>
      <c r="EF183" s="169"/>
      <c r="EG183" s="169"/>
      <c r="EH183" s="169"/>
      <c r="EI183" s="169"/>
      <c r="EJ183" s="169"/>
      <c r="EK183" s="169"/>
      <c r="EL183" s="169"/>
      <c r="EM183" s="169"/>
      <c r="EN183" s="169"/>
      <c r="EO183" s="169"/>
      <c r="EP183" s="169"/>
      <c r="EQ183" s="169"/>
      <c r="ER183" s="169"/>
      <c r="ES183" s="169"/>
      <c r="ET183" s="169"/>
      <c r="EU183" s="169"/>
      <c r="EV183" s="169"/>
      <c r="EW183" s="169"/>
      <c r="EX183" s="169"/>
      <c r="EY183" s="169"/>
      <c r="EZ183" s="169"/>
      <c r="FA183" s="169"/>
      <c r="FB183" s="169"/>
      <c r="FC183" s="169"/>
      <c r="FD183" s="169"/>
      <c r="FE183" s="169"/>
      <c r="FF183" s="169"/>
      <c r="FG183" s="169"/>
      <c r="FH183" s="169"/>
      <c r="FI183" s="169"/>
      <c r="FJ183" s="169"/>
      <c r="FK183" s="169"/>
      <c r="FL183" s="169"/>
    </row>
    <row r="184" spans="2:168" ht="6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</row>
    <row r="185" spans="2:168" ht="11.25" customHeight="1"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170">
        <f>FO191</f>
        <v>18</v>
      </c>
      <c r="EE185" s="170"/>
      <c r="EF185" s="170"/>
      <c r="EG185" s="170"/>
      <c r="EH185" s="170"/>
      <c r="EI185" s="2"/>
      <c r="EJ185" s="170" t="str">
        <f>FP192</f>
        <v>декабря</v>
      </c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170"/>
      <c r="EY185" s="170"/>
      <c r="EZ185" s="170"/>
      <c r="FA185" s="170"/>
      <c r="FB185" s="170"/>
      <c r="FC185" s="2"/>
      <c r="FD185" s="171">
        <f>FQ191</f>
        <v>2018</v>
      </c>
      <c r="FE185" s="171"/>
      <c r="FF185" s="171"/>
      <c r="FG185" s="171"/>
      <c r="FH185" s="171"/>
      <c r="FI185" s="171"/>
      <c r="FJ185" s="2"/>
      <c r="FK185" s="194" t="s">
        <v>13</v>
      </c>
      <c r="FL185" s="194"/>
    </row>
    <row r="186" spans="2:168" ht="21.75" customHeight="1">
      <c r="B186" s="195" t="s">
        <v>15</v>
      </c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166" t="s">
        <v>14</v>
      </c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</row>
    <row r="187" spans="2:168" ht="6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</row>
    <row r="188" spans="2:168" ht="3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</row>
    <row r="189" spans="2:168" ht="11.25" customHeight="1">
      <c r="B189" s="127" t="s">
        <v>17</v>
      </c>
      <c r="C189" s="128"/>
      <c r="D189" s="128"/>
      <c r="E189" s="128"/>
      <c r="F189" s="128"/>
      <c r="G189" s="192" t="s">
        <v>238</v>
      </c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193"/>
      <c r="AU189" s="193"/>
      <c r="AV189" s="193"/>
      <c r="AW189" s="193"/>
      <c r="AX189" s="193"/>
      <c r="AY189" s="193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3"/>
      <c r="BO189" s="193"/>
      <c r="BP189" s="193"/>
      <c r="BQ189" s="193"/>
      <c r="BR189" s="193"/>
      <c r="BS189" s="193"/>
      <c r="BT189" s="193"/>
      <c r="BU189" s="193"/>
      <c r="BV189" s="193"/>
      <c r="BW189" s="193"/>
      <c r="BX189" s="193"/>
      <c r="BY189" s="193"/>
      <c r="BZ189" s="193"/>
      <c r="CA189" s="193"/>
      <c r="CB189" s="193"/>
      <c r="CC189" s="193"/>
      <c r="CD189" s="193"/>
      <c r="CE189" s="193"/>
      <c r="CF189" s="193"/>
      <c r="CG189" s="193"/>
      <c r="CH189" s="193"/>
      <c r="CI189" s="193"/>
      <c r="CJ189" s="193"/>
      <c r="CK189" s="193"/>
      <c r="CL189" s="193"/>
      <c r="CM189" s="193"/>
      <c r="CN189" s="193"/>
      <c r="CO189" s="193"/>
      <c r="CP189" s="193"/>
      <c r="CQ189" s="193"/>
      <c r="CR189" s="193"/>
      <c r="CS189" s="193"/>
      <c r="CT189" s="193"/>
      <c r="CU189" s="193"/>
      <c r="CV189" s="193"/>
      <c r="CW189" s="193"/>
      <c r="CX189" s="193"/>
      <c r="CY189" s="193"/>
      <c r="CZ189" s="193"/>
      <c r="DA189" s="193"/>
      <c r="DB189" s="193"/>
      <c r="DC189" s="193"/>
      <c r="DD189" s="193"/>
      <c r="DE189" s="193"/>
      <c r="DF189" s="193"/>
      <c r="DG189" s="193"/>
      <c r="DH189" s="193"/>
      <c r="DI189" s="193"/>
      <c r="DJ189" s="193"/>
      <c r="DK189" s="193"/>
      <c r="DL189" s="193"/>
      <c r="DM189" s="193"/>
      <c r="DN189" s="193"/>
      <c r="DO189" s="193"/>
      <c r="DP189" s="193"/>
      <c r="DQ189" s="193"/>
      <c r="DR189" s="193"/>
      <c r="DS189" s="193"/>
      <c r="DT189" s="193"/>
      <c r="DU189" s="193"/>
      <c r="DV189" s="193"/>
      <c r="DW189" s="193"/>
      <c r="DX189" s="193"/>
      <c r="DY189" s="193"/>
      <c r="DZ189" s="193"/>
      <c r="EA189" s="193"/>
      <c r="EB189" s="193"/>
      <c r="EC189" s="193"/>
      <c r="ED189" s="193"/>
      <c r="EE189" s="193"/>
      <c r="EF189" s="193"/>
      <c r="EG189" s="193"/>
      <c r="EH189" s="193"/>
      <c r="EI189" s="193"/>
      <c r="EJ189" s="193"/>
      <c r="EK189" s="193"/>
      <c r="EL189" s="193"/>
      <c r="EM189" s="193"/>
      <c r="EN189" s="193"/>
      <c r="EO189" s="193"/>
      <c r="EP189" s="193"/>
      <c r="EQ189" s="193"/>
      <c r="ER189" s="193"/>
      <c r="ES189" s="193"/>
      <c r="ET189" s="193"/>
      <c r="EU189" s="193"/>
      <c r="EV189" s="193"/>
      <c r="EW189" s="193"/>
      <c r="EX189" s="193"/>
      <c r="EY189" s="193"/>
      <c r="EZ189" s="193"/>
      <c r="FA189" s="193"/>
      <c r="FB189" s="193"/>
      <c r="FC189" s="193"/>
      <c r="FD189" s="193"/>
      <c r="FE189" s="193"/>
      <c r="FF189" s="193"/>
      <c r="FG189" s="193"/>
      <c r="FH189" s="193"/>
      <c r="FI189" s="193"/>
      <c r="FJ189" s="193"/>
      <c r="FK189" s="193"/>
      <c r="FL189" s="193"/>
    </row>
    <row r="190" spans="2:168" ht="11.25" customHeight="1">
      <c r="B190" s="127" t="s">
        <v>114</v>
      </c>
      <c r="C190" s="128"/>
      <c r="D190" s="128"/>
      <c r="E190" s="128"/>
      <c r="F190" s="128"/>
      <c r="G190" s="192" t="s">
        <v>115</v>
      </c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193"/>
      <c r="AU190" s="193"/>
      <c r="AV190" s="193"/>
      <c r="AW190" s="193"/>
      <c r="AX190" s="193"/>
      <c r="AY190" s="193"/>
      <c r="AZ190" s="193"/>
      <c r="BA190" s="193"/>
      <c r="BB190" s="193"/>
      <c r="BC190" s="193"/>
      <c r="BD190" s="193"/>
      <c r="BE190" s="193"/>
      <c r="BF190" s="193"/>
      <c r="BG190" s="193"/>
      <c r="BH190" s="193"/>
      <c r="BI190" s="193"/>
      <c r="BJ190" s="193"/>
      <c r="BK190" s="193"/>
      <c r="BL190" s="193"/>
      <c r="BM190" s="193"/>
      <c r="BN190" s="193"/>
      <c r="BO190" s="193"/>
      <c r="BP190" s="193"/>
      <c r="BQ190" s="193"/>
      <c r="BR190" s="193"/>
      <c r="BS190" s="193"/>
      <c r="BT190" s="193"/>
      <c r="BU190" s="193"/>
      <c r="BV190" s="193"/>
      <c r="BW190" s="193"/>
      <c r="BX190" s="193"/>
      <c r="BY190" s="193"/>
      <c r="BZ190" s="193"/>
      <c r="CA190" s="193"/>
      <c r="CB190" s="193"/>
      <c r="CC190" s="193"/>
      <c r="CD190" s="193"/>
      <c r="CE190" s="193"/>
      <c r="CF190" s="193"/>
      <c r="CG190" s="193"/>
      <c r="CH190" s="193"/>
      <c r="CI190" s="193"/>
      <c r="CJ190" s="193"/>
      <c r="CK190" s="193"/>
      <c r="CL190" s="193"/>
      <c r="CM190" s="193"/>
      <c r="CN190" s="193"/>
      <c r="CO190" s="193"/>
      <c r="CP190" s="193"/>
      <c r="CQ190" s="193"/>
      <c r="CR190" s="193"/>
      <c r="CS190" s="193"/>
      <c r="CT190" s="193"/>
      <c r="CU190" s="193"/>
      <c r="CV190" s="193"/>
      <c r="CW190" s="193"/>
      <c r="CX190" s="193"/>
      <c r="CY190" s="193"/>
      <c r="CZ190" s="193"/>
      <c r="DA190" s="193"/>
      <c r="DB190" s="193"/>
      <c r="DC190" s="193"/>
      <c r="DD190" s="193"/>
      <c r="DE190" s="193"/>
      <c r="DF190" s="193"/>
      <c r="DG190" s="193"/>
      <c r="DH190" s="193"/>
      <c r="DI190" s="193"/>
      <c r="DJ190" s="193"/>
      <c r="DK190" s="193"/>
      <c r="DL190" s="193"/>
      <c r="DM190" s="193"/>
      <c r="DN190" s="193"/>
      <c r="DO190" s="193"/>
      <c r="DP190" s="193"/>
      <c r="DQ190" s="193"/>
      <c r="DR190" s="193"/>
      <c r="DS190" s="193"/>
      <c r="DT190" s="193"/>
      <c r="DU190" s="193"/>
      <c r="DV190" s="193"/>
      <c r="DW190" s="193"/>
      <c r="DX190" s="193"/>
      <c r="DY190" s="193"/>
      <c r="DZ190" s="193"/>
      <c r="EA190" s="193"/>
      <c r="EB190" s="193"/>
      <c r="EC190" s="193"/>
      <c r="ED190" s="193"/>
      <c r="EE190" s="193"/>
      <c r="EF190" s="193"/>
      <c r="EG190" s="193"/>
      <c r="EH190" s="193"/>
      <c r="EI190" s="193"/>
      <c r="EJ190" s="193"/>
      <c r="EK190" s="193"/>
      <c r="EL190" s="193"/>
      <c r="EM190" s="193"/>
      <c r="EN190" s="193"/>
      <c r="EO190" s="193"/>
      <c r="EP190" s="193"/>
      <c r="EQ190" s="193"/>
      <c r="ER190" s="193"/>
      <c r="ES190" s="193"/>
      <c r="ET190" s="193"/>
      <c r="EU190" s="193"/>
      <c r="EV190" s="193"/>
      <c r="EW190" s="193"/>
      <c r="EX190" s="193"/>
      <c r="EY190" s="193"/>
      <c r="EZ190" s="193"/>
      <c r="FA190" s="193"/>
      <c r="FB190" s="193"/>
      <c r="FC190" s="193"/>
      <c r="FD190" s="193"/>
      <c r="FE190" s="193"/>
      <c r="FF190" s="193"/>
      <c r="FG190" s="193"/>
      <c r="FH190" s="193"/>
      <c r="FI190" s="193"/>
      <c r="FJ190" s="193"/>
      <c r="FK190" s="193"/>
      <c r="FL190" s="193"/>
    </row>
    <row r="191" spans="169:173" ht="11.25" customHeight="1">
      <c r="FM191" s="17">
        <f ca="1">TODAY()</f>
        <v>43452</v>
      </c>
      <c r="FN191" s="18"/>
      <c r="FO191" s="19">
        <f>DAY(FM191)</f>
        <v>18</v>
      </c>
      <c r="FP191" s="18">
        <f>MONTH(FM191)</f>
        <v>12</v>
      </c>
      <c r="FQ191" s="18">
        <f>YEAR(FM191)</f>
        <v>2018</v>
      </c>
    </row>
    <row r="192" spans="169:173" ht="11.25" customHeight="1">
      <c r="FM192" s="18"/>
      <c r="FN192" s="18"/>
      <c r="FO192" s="18"/>
      <c r="FP192" s="18" t="str">
        <f>VLOOKUP(FP191,FM193:FN204,2,0)</f>
        <v>декабря</v>
      </c>
      <c r="FQ192" s="18"/>
    </row>
    <row r="193" spans="169:173" ht="11.25" customHeight="1">
      <c r="FM193" s="18">
        <v>1</v>
      </c>
      <c r="FN193" s="18" t="s">
        <v>127</v>
      </c>
      <c r="FO193" s="18"/>
      <c r="FP193" s="18"/>
      <c r="FQ193" s="18"/>
    </row>
    <row r="194" spans="169:173" ht="11.25" customHeight="1">
      <c r="FM194" s="18">
        <v>2</v>
      </c>
      <c r="FN194" s="18" t="s">
        <v>128</v>
      </c>
      <c r="FO194" s="18"/>
      <c r="FP194" s="18"/>
      <c r="FQ194" s="18"/>
    </row>
    <row r="195" spans="169:173" ht="11.25" customHeight="1">
      <c r="FM195" s="18">
        <v>3</v>
      </c>
      <c r="FN195" s="18" t="s">
        <v>129</v>
      </c>
      <c r="FO195" s="18"/>
      <c r="FP195" s="18"/>
      <c r="FQ195" s="18"/>
    </row>
    <row r="196" spans="169:173" ht="11.25" customHeight="1">
      <c r="FM196" s="18">
        <v>4</v>
      </c>
      <c r="FN196" s="18" t="s">
        <v>130</v>
      </c>
      <c r="FO196" s="18"/>
      <c r="FP196" s="18"/>
      <c r="FQ196" s="18"/>
    </row>
    <row r="197" spans="169:173" ht="11.25" customHeight="1">
      <c r="FM197" s="18">
        <v>5</v>
      </c>
      <c r="FN197" s="18" t="s">
        <v>131</v>
      </c>
      <c r="FO197" s="18"/>
      <c r="FP197" s="18"/>
      <c r="FQ197" s="18"/>
    </row>
    <row r="198" spans="169:173" ht="11.25" customHeight="1">
      <c r="FM198" s="18">
        <v>6</v>
      </c>
      <c r="FN198" s="18" t="s">
        <v>132</v>
      </c>
      <c r="FO198" s="18"/>
      <c r="FP198" s="18"/>
      <c r="FQ198" s="18"/>
    </row>
    <row r="199" spans="169:173" ht="11.25" customHeight="1">
      <c r="FM199" s="18">
        <v>7</v>
      </c>
      <c r="FN199" s="18" t="s">
        <v>133</v>
      </c>
      <c r="FO199" s="18"/>
      <c r="FP199" s="18"/>
      <c r="FQ199" s="18"/>
    </row>
    <row r="200" spans="169:173" ht="11.25" customHeight="1">
      <c r="FM200" s="18">
        <v>8</v>
      </c>
      <c r="FN200" s="18" t="s">
        <v>134</v>
      </c>
      <c r="FO200" s="18"/>
      <c r="FP200" s="18"/>
      <c r="FQ200" s="18"/>
    </row>
    <row r="201" spans="169:173" ht="11.25" customHeight="1">
      <c r="FM201" s="18">
        <v>9</v>
      </c>
      <c r="FN201" s="18" t="s">
        <v>135</v>
      </c>
      <c r="FO201" s="18"/>
      <c r="FP201" s="18"/>
      <c r="FQ201" s="18"/>
    </row>
    <row r="202" spans="169:173" ht="11.25" customHeight="1">
      <c r="FM202" s="18">
        <v>10</v>
      </c>
      <c r="FN202" s="18" t="s">
        <v>136</v>
      </c>
      <c r="FO202" s="18"/>
      <c r="FP202" s="18"/>
      <c r="FQ202" s="18"/>
    </row>
    <row r="203" spans="169:173" ht="11.25" customHeight="1">
      <c r="FM203" s="18">
        <v>11</v>
      </c>
      <c r="FN203" s="18" t="s">
        <v>137</v>
      </c>
      <c r="FO203" s="18"/>
      <c r="FP203" s="18"/>
      <c r="FQ203" s="18"/>
    </row>
    <row r="204" spans="169:173" ht="11.25" customHeight="1">
      <c r="FM204" s="18">
        <v>12</v>
      </c>
      <c r="FN204" s="18" t="s">
        <v>138</v>
      </c>
      <c r="FO204" s="18"/>
      <c r="FP204" s="18"/>
      <c r="FQ204" s="18"/>
    </row>
  </sheetData>
  <sheetProtection sheet="1" objects="1" scenarios="1" insertRows="0"/>
  <mergeCells count="480">
    <mergeCell ref="B132:CF132"/>
    <mergeCell ref="CG132:DV132"/>
    <mergeCell ref="DW132:FL132"/>
    <mergeCell ref="B125:CF125"/>
    <mergeCell ref="CG125:DV125"/>
    <mergeCell ref="DW125:FL125"/>
    <mergeCell ref="B126:CF126"/>
    <mergeCell ref="CG126:DV126"/>
    <mergeCell ref="DW126:FL126"/>
    <mergeCell ref="B127:CF127"/>
    <mergeCell ref="B123:CF123"/>
    <mergeCell ref="CG123:DV123"/>
    <mergeCell ref="DW123:FL123"/>
    <mergeCell ref="B124:CF124"/>
    <mergeCell ref="CG124:DV124"/>
    <mergeCell ref="DW124:FL124"/>
    <mergeCell ref="B121:CF121"/>
    <mergeCell ref="CG121:DV121"/>
    <mergeCell ref="DW121:FL121"/>
    <mergeCell ref="B122:CF122"/>
    <mergeCell ref="CG122:DV122"/>
    <mergeCell ref="DW122:FL122"/>
    <mergeCell ref="B119:CF119"/>
    <mergeCell ref="CG119:DV119"/>
    <mergeCell ref="DW119:FL119"/>
    <mergeCell ref="B120:CF120"/>
    <mergeCell ref="CG120:DV120"/>
    <mergeCell ref="DW120:FL120"/>
    <mergeCell ref="B117:CF117"/>
    <mergeCell ref="CG117:DV117"/>
    <mergeCell ref="DW117:FL117"/>
    <mergeCell ref="B118:CF118"/>
    <mergeCell ref="CG118:DV118"/>
    <mergeCell ref="DW118:FL118"/>
    <mergeCell ref="B115:CF115"/>
    <mergeCell ref="CG115:DV115"/>
    <mergeCell ref="DW115:FL115"/>
    <mergeCell ref="B116:CF116"/>
    <mergeCell ref="CG116:DV116"/>
    <mergeCell ref="DW116:FL116"/>
    <mergeCell ref="B113:CF113"/>
    <mergeCell ref="CG113:DV113"/>
    <mergeCell ref="DW113:FL113"/>
    <mergeCell ref="B114:CF114"/>
    <mergeCell ref="CG114:DV114"/>
    <mergeCell ref="DW114:FL114"/>
    <mergeCell ref="B111:CF111"/>
    <mergeCell ref="CG111:DV111"/>
    <mergeCell ref="DW111:FL111"/>
    <mergeCell ref="B112:CF112"/>
    <mergeCell ref="CG112:DV112"/>
    <mergeCell ref="DW112:FL112"/>
    <mergeCell ref="B109:CF109"/>
    <mergeCell ref="CG109:DV109"/>
    <mergeCell ref="DW109:FL109"/>
    <mergeCell ref="B110:CF110"/>
    <mergeCell ref="CG110:DV110"/>
    <mergeCell ref="DW110:FL110"/>
    <mergeCell ref="B107:CF107"/>
    <mergeCell ref="CG107:DV107"/>
    <mergeCell ref="DW107:FL107"/>
    <mergeCell ref="B108:CF108"/>
    <mergeCell ref="CG108:DV108"/>
    <mergeCell ref="DW108:FL108"/>
    <mergeCell ref="B105:CF105"/>
    <mergeCell ref="CG105:DV105"/>
    <mergeCell ref="DW105:FL105"/>
    <mergeCell ref="B106:CF106"/>
    <mergeCell ref="CG106:DV106"/>
    <mergeCell ref="DW106:FL106"/>
    <mergeCell ref="B103:CF103"/>
    <mergeCell ref="CG103:DV103"/>
    <mergeCell ref="DW103:FL103"/>
    <mergeCell ref="B104:CF104"/>
    <mergeCell ref="CG104:DV104"/>
    <mergeCell ref="DW104:FL104"/>
    <mergeCell ref="B101:CF101"/>
    <mergeCell ref="CG101:DV101"/>
    <mergeCell ref="DW101:FL101"/>
    <mergeCell ref="B102:CF102"/>
    <mergeCell ref="CG102:DV102"/>
    <mergeCell ref="DW102:FL102"/>
    <mergeCell ref="B99:CF99"/>
    <mergeCell ref="CG99:DV99"/>
    <mergeCell ref="DW99:FL99"/>
    <mergeCell ref="B100:CF100"/>
    <mergeCell ref="CG100:DV100"/>
    <mergeCell ref="DW100:FL100"/>
    <mergeCell ref="B97:CF97"/>
    <mergeCell ref="CG97:DV97"/>
    <mergeCell ref="DW97:FL97"/>
    <mergeCell ref="B98:CF98"/>
    <mergeCell ref="CG98:DV98"/>
    <mergeCell ref="DW98:FL98"/>
    <mergeCell ref="B95:CF95"/>
    <mergeCell ref="CG95:DV95"/>
    <mergeCell ref="DW95:FL95"/>
    <mergeCell ref="B96:CF96"/>
    <mergeCell ref="CG96:DV96"/>
    <mergeCell ref="DW96:FL96"/>
    <mergeCell ref="EQ177:FL177"/>
    <mergeCell ref="DU174:FL174"/>
    <mergeCell ref="CP176:DT176"/>
    <mergeCell ref="CP177:DT177"/>
    <mergeCell ref="EQ175:FL175"/>
    <mergeCell ref="EQ176:FL176"/>
    <mergeCell ref="CP174:DT175"/>
    <mergeCell ref="B177:AZ177"/>
    <mergeCell ref="BA177:BO177"/>
    <mergeCell ref="BP177:CO177"/>
    <mergeCell ref="DU175:EP175"/>
    <mergeCell ref="B176:AZ176"/>
    <mergeCell ref="DU176:EP176"/>
    <mergeCell ref="DU177:EP177"/>
    <mergeCell ref="B174:AZ175"/>
    <mergeCell ref="BA174:BO175"/>
    <mergeCell ref="BP174:CO175"/>
    <mergeCell ref="B190:F190"/>
    <mergeCell ref="G190:FL190"/>
    <mergeCell ref="B169:FL169"/>
    <mergeCell ref="B170:FL170"/>
    <mergeCell ref="BA176:BO176"/>
    <mergeCell ref="BP176:CO176"/>
    <mergeCell ref="B179:AZ179"/>
    <mergeCell ref="BA179:BO179"/>
    <mergeCell ref="BP179:CO179"/>
    <mergeCell ref="CP179:DT179"/>
    <mergeCell ref="AO45:BQ45"/>
    <mergeCell ref="B43:AN43"/>
    <mergeCell ref="B189:F189"/>
    <mergeCell ref="G189:FL189"/>
    <mergeCell ref="DU179:EP179"/>
    <mergeCell ref="EQ179:FL179"/>
    <mergeCell ref="ED182:FL182"/>
    <mergeCell ref="B45:AN45"/>
    <mergeCell ref="FK185:FL185"/>
    <mergeCell ref="B186:BM186"/>
    <mergeCell ref="AO44:BQ44"/>
    <mergeCell ref="AH39:FK39"/>
    <mergeCell ref="B37:AE37"/>
    <mergeCell ref="B33:AO33"/>
    <mergeCell ref="AF37:FK37"/>
    <mergeCell ref="AP33:FK33"/>
    <mergeCell ref="AZ42:FK42"/>
    <mergeCell ref="BS35:FK35"/>
    <mergeCell ref="AZ41:FK41"/>
    <mergeCell ref="CB18:CF18"/>
    <mergeCell ref="EG22:EV22"/>
    <mergeCell ref="EW22:FL22"/>
    <mergeCell ref="EG24:FL24"/>
    <mergeCell ref="DF24:EC24"/>
    <mergeCell ref="CG18:CI18"/>
    <mergeCell ref="DF23:EC23"/>
    <mergeCell ref="B22:DE25"/>
    <mergeCell ref="DF22:EC22"/>
    <mergeCell ref="DF25:EC25"/>
    <mergeCell ref="ED186:FL186"/>
    <mergeCell ref="B185:BM185"/>
    <mergeCell ref="BB182:BZ182"/>
    <mergeCell ref="BB183:BZ183"/>
    <mergeCell ref="ED183:FL183"/>
    <mergeCell ref="ED185:EH185"/>
    <mergeCell ref="EJ185:FB185"/>
    <mergeCell ref="FD185:FI185"/>
    <mergeCell ref="ES2:FL2"/>
    <mergeCell ref="ES3:FL3"/>
    <mergeCell ref="ES4:FL4"/>
    <mergeCell ref="B7:FL7"/>
    <mergeCell ref="B11:FL11"/>
    <mergeCell ref="B15:FL15"/>
    <mergeCell ref="B47:FL47"/>
    <mergeCell ref="B16:FL16"/>
    <mergeCell ref="EG21:FL21"/>
    <mergeCell ref="DF21:EC21"/>
    <mergeCell ref="B21:DE21"/>
    <mergeCell ref="B44:AN44"/>
    <mergeCell ref="DF30:EC30"/>
    <mergeCell ref="AO43:BQ43"/>
    <mergeCell ref="B35:BQ35"/>
    <mergeCell ref="B41:AY41"/>
    <mergeCell ref="B30:DE30"/>
    <mergeCell ref="B39:AG39"/>
    <mergeCell ref="B26:DE26"/>
    <mergeCell ref="DF26:EC26"/>
    <mergeCell ref="B27:DE27"/>
    <mergeCell ref="DF27:EC27"/>
    <mergeCell ref="B28:DE28"/>
    <mergeCell ref="DF28:EC28"/>
    <mergeCell ref="B29:DE29"/>
    <mergeCell ref="DF29:EC29"/>
    <mergeCell ref="B48:FL48"/>
    <mergeCell ref="DX56:EH56"/>
    <mergeCell ref="EI56:EW56"/>
    <mergeCell ref="EX56:FL56"/>
    <mergeCell ref="CL54:CU54"/>
    <mergeCell ref="CV54:DH54"/>
    <mergeCell ref="BX53:CK54"/>
    <mergeCell ref="AY55:BH55"/>
    <mergeCell ref="CL55:CU55"/>
    <mergeCell ref="BX56:CK56"/>
    <mergeCell ref="EP141:FL141"/>
    <mergeCell ref="DS141:EO141"/>
    <mergeCell ref="CV141:DR141"/>
    <mergeCell ref="CG141:CU141"/>
    <mergeCell ref="B141:CF141"/>
    <mergeCell ref="DI56:DW56"/>
    <mergeCell ref="B92:CF92"/>
    <mergeCell ref="CG92:DV92"/>
    <mergeCell ref="DW92:FL92"/>
    <mergeCell ref="B93:CF93"/>
    <mergeCell ref="CV56:DH56"/>
    <mergeCell ref="CG90:DV90"/>
    <mergeCell ref="DW90:FL90"/>
    <mergeCell ref="B136:FL136"/>
    <mergeCell ref="CG93:DV93"/>
    <mergeCell ref="DW93:FL93"/>
    <mergeCell ref="B94:CF94"/>
    <mergeCell ref="CG94:DV94"/>
    <mergeCell ref="B133:CF133"/>
    <mergeCell ref="DW94:FL94"/>
    <mergeCell ref="DI53:DW54"/>
    <mergeCell ref="DX53:FL53"/>
    <mergeCell ref="DX54:EH54"/>
    <mergeCell ref="EI54:EW54"/>
    <mergeCell ref="EX54:FL54"/>
    <mergeCell ref="CL53:DH53"/>
    <mergeCell ref="CG133:DV133"/>
    <mergeCell ref="DW133:FL133"/>
    <mergeCell ref="B55:AQ55"/>
    <mergeCell ref="AR55:AX55"/>
    <mergeCell ref="B149:F149"/>
    <mergeCell ref="G149:FL149"/>
    <mergeCell ref="BI55:BW55"/>
    <mergeCell ref="BX55:CK55"/>
    <mergeCell ref="B135:FL135"/>
    <mergeCell ref="B57:AQ57"/>
    <mergeCell ref="CV55:DH55"/>
    <mergeCell ref="DI55:DW55"/>
    <mergeCell ref="DX55:EH55"/>
    <mergeCell ref="EI55:EW55"/>
    <mergeCell ref="EX55:FL55"/>
    <mergeCell ref="B56:AQ56"/>
    <mergeCell ref="AR56:AX56"/>
    <mergeCell ref="AY56:BH56"/>
    <mergeCell ref="BI56:BW56"/>
    <mergeCell ref="CL56:CU56"/>
    <mergeCell ref="CV57:DH57"/>
    <mergeCell ref="B89:CF89"/>
    <mergeCell ref="CG89:DV89"/>
    <mergeCell ref="DW89:FL89"/>
    <mergeCell ref="B90:CF90"/>
    <mergeCell ref="B53:AQ54"/>
    <mergeCell ref="AR53:AX54"/>
    <mergeCell ref="AY53:BW53"/>
    <mergeCell ref="AY54:BH54"/>
    <mergeCell ref="BI54:BW54"/>
    <mergeCell ref="DX57:EH57"/>
    <mergeCell ref="EI57:EW57"/>
    <mergeCell ref="EX57:FL57"/>
    <mergeCell ref="B58:AQ58"/>
    <mergeCell ref="AR58:AX58"/>
    <mergeCell ref="AY58:BH58"/>
    <mergeCell ref="BI58:BW58"/>
    <mergeCell ref="BX58:CK58"/>
    <mergeCell ref="CL58:CU58"/>
    <mergeCell ref="AR57:AX57"/>
    <mergeCell ref="B59:AQ59"/>
    <mergeCell ref="AR59:AX59"/>
    <mergeCell ref="AY59:BH59"/>
    <mergeCell ref="BI59:BW59"/>
    <mergeCell ref="BX59:CK59"/>
    <mergeCell ref="DI57:DW57"/>
    <mergeCell ref="AY57:BH57"/>
    <mergeCell ref="BI57:BW57"/>
    <mergeCell ref="BX57:CK57"/>
    <mergeCell ref="CL57:CU57"/>
    <mergeCell ref="EX59:FL59"/>
    <mergeCell ref="CV58:DH58"/>
    <mergeCell ref="DI58:DW58"/>
    <mergeCell ref="DX58:EH58"/>
    <mergeCell ref="EI58:EW58"/>
    <mergeCell ref="EX58:FL58"/>
    <mergeCell ref="CL60:CU60"/>
    <mergeCell ref="CL59:CU59"/>
    <mergeCell ref="CV59:DH59"/>
    <mergeCell ref="DI59:DW59"/>
    <mergeCell ref="DX59:EH59"/>
    <mergeCell ref="EI59:EW59"/>
    <mergeCell ref="B61:AQ61"/>
    <mergeCell ref="AR61:AX61"/>
    <mergeCell ref="AY61:BH61"/>
    <mergeCell ref="BI61:BW61"/>
    <mergeCell ref="BX61:CK61"/>
    <mergeCell ref="B60:AQ60"/>
    <mergeCell ref="AR60:AX60"/>
    <mergeCell ref="AY60:BH60"/>
    <mergeCell ref="BI60:BW60"/>
    <mergeCell ref="BX60:CK60"/>
    <mergeCell ref="EX61:FL61"/>
    <mergeCell ref="CV60:DH60"/>
    <mergeCell ref="DI60:DW60"/>
    <mergeCell ref="DX60:EH60"/>
    <mergeCell ref="EI60:EW60"/>
    <mergeCell ref="EX60:FL60"/>
    <mergeCell ref="CL62:CU62"/>
    <mergeCell ref="CL61:CU61"/>
    <mergeCell ref="CV61:DH61"/>
    <mergeCell ref="DI61:DW61"/>
    <mergeCell ref="DX61:EH61"/>
    <mergeCell ref="EI61:EW61"/>
    <mergeCell ref="B63:AQ63"/>
    <mergeCell ref="AR63:AX63"/>
    <mergeCell ref="AY63:BH63"/>
    <mergeCell ref="BI63:BW63"/>
    <mergeCell ref="BX63:CK63"/>
    <mergeCell ref="B62:AQ62"/>
    <mergeCell ref="AR62:AX62"/>
    <mergeCell ref="AY62:BH62"/>
    <mergeCell ref="BI62:BW62"/>
    <mergeCell ref="BX62:CK62"/>
    <mergeCell ref="EI63:EW63"/>
    <mergeCell ref="EX63:FL63"/>
    <mergeCell ref="CV62:DH62"/>
    <mergeCell ref="DI62:DW62"/>
    <mergeCell ref="DX62:EH62"/>
    <mergeCell ref="EI62:EW62"/>
    <mergeCell ref="EX62:FL62"/>
    <mergeCell ref="CL63:CU63"/>
    <mergeCell ref="CV63:DH63"/>
    <mergeCell ref="DI63:DW63"/>
    <mergeCell ref="DX63:EH63"/>
    <mergeCell ref="CV64:DH64"/>
    <mergeCell ref="DI64:DW64"/>
    <mergeCell ref="DX64:EH64"/>
    <mergeCell ref="EI64:EW64"/>
    <mergeCell ref="EX64:FL64"/>
    <mergeCell ref="B68:FL68"/>
    <mergeCell ref="B64:AQ64"/>
    <mergeCell ref="AR64:AX64"/>
    <mergeCell ref="AY64:BH64"/>
    <mergeCell ref="BI64:BW64"/>
    <mergeCell ref="BX64:CK64"/>
    <mergeCell ref="CL64:CU64"/>
    <mergeCell ref="EH71:FL71"/>
    <mergeCell ref="DQ71:EG71"/>
    <mergeCell ref="B71:DP71"/>
    <mergeCell ref="B72:DP72"/>
    <mergeCell ref="DQ72:EG72"/>
    <mergeCell ref="EH72:FL72"/>
    <mergeCell ref="B88:CF88"/>
    <mergeCell ref="CG88:DV88"/>
    <mergeCell ref="DW88:FL88"/>
    <mergeCell ref="B73:DP73"/>
    <mergeCell ref="DQ73:EG73"/>
    <mergeCell ref="EH73:FL73"/>
    <mergeCell ref="B83:FL83"/>
    <mergeCell ref="B74:DP74"/>
    <mergeCell ref="DQ74:EG74"/>
    <mergeCell ref="EH74:FL74"/>
    <mergeCell ref="B75:DP75"/>
    <mergeCell ref="DQ75:EG75"/>
    <mergeCell ref="EH75:FL75"/>
    <mergeCell ref="B76:DP76"/>
    <mergeCell ref="DQ76:EG76"/>
    <mergeCell ref="EH76:FL76"/>
    <mergeCell ref="B77:DP77"/>
    <mergeCell ref="DQ77:EG77"/>
    <mergeCell ref="EH77:FL77"/>
    <mergeCell ref="EH78:FL78"/>
    <mergeCell ref="B79:DP79"/>
    <mergeCell ref="DQ79:EG79"/>
    <mergeCell ref="EH79:FL79"/>
    <mergeCell ref="EP142:FL142"/>
    <mergeCell ref="B142:CF142"/>
    <mergeCell ref="CG142:CU142"/>
    <mergeCell ref="CV142:DR142"/>
    <mergeCell ref="DS142:EO142"/>
    <mergeCell ref="EP143:FL143"/>
    <mergeCell ref="B144:CF144"/>
    <mergeCell ref="CG144:CU144"/>
    <mergeCell ref="CV144:DR144"/>
    <mergeCell ref="DS144:EO144"/>
    <mergeCell ref="EP144:FL144"/>
    <mergeCell ref="B143:CF143"/>
    <mergeCell ref="CG143:CU143"/>
    <mergeCell ref="CV143:DR143"/>
    <mergeCell ref="DS143:EO143"/>
    <mergeCell ref="B151:FL151"/>
    <mergeCell ref="B152:FL152"/>
    <mergeCell ref="EH156:FL156"/>
    <mergeCell ref="DI156:EG156"/>
    <mergeCell ref="CP156:DH156"/>
    <mergeCell ref="CD156:CO156"/>
    <mergeCell ref="B156:CC156"/>
    <mergeCell ref="B158:CC158"/>
    <mergeCell ref="CD158:CO158"/>
    <mergeCell ref="CP158:DH158"/>
    <mergeCell ref="DI158:EG158"/>
    <mergeCell ref="EH157:FL157"/>
    <mergeCell ref="B157:CC157"/>
    <mergeCell ref="CD157:CO157"/>
    <mergeCell ref="CP157:DH157"/>
    <mergeCell ref="DI157:EG157"/>
    <mergeCell ref="EH158:FL158"/>
    <mergeCell ref="DI160:EG160"/>
    <mergeCell ref="B159:CC159"/>
    <mergeCell ref="CD159:CO159"/>
    <mergeCell ref="CP159:DH159"/>
    <mergeCell ref="DI159:EG159"/>
    <mergeCell ref="EH159:FL159"/>
    <mergeCell ref="DI162:EG162"/>
    <mergeCell ref="EH160:FL160"/>
    <mergeCell ref="B161:CC161"/>
    <mergeCell ref="CD161:CO161"/>
    <mergeCell ref="CP161:DH161"/>
    <mergeCell ref="DI161:EG161"/>
    <mergeCell ref="EH161:FL161"/>
    <mergeCell ref="B160:CC160"/>
    <mergeCell ref="CD160:CO160"/>
    <mergeCell ref="CP160:DH160"/>
    <mergeCell ref="DI164:EG164"/>
    <mergeCell ref="EH162:FL162"/>
    <mergeCell ref="B163:CC163"/>
    <mergeCell ref="CD163:CO163"/>
    <mergeCell ref="CP163:DH163"/>
    <mergeCell ref="DI163:EG163"/>
    <mergeCell ref="EH163:FL163"/>
    <mergeCell ref="B162:CC162"/>
    <mergeCell ref="CD162:CO162"/>
    <mergeCell ref="CP162:DH162"/>
    <mergeCell ref="DI166:EG166"/>
    <mergeCell ref="EH164:FL164"/>
    <mergeCell ref="B165:CC165"/>
    <mergeCell ref="CD165:CO165"/>
    <mergeCell ref="CP165:DH165"/>
    <mergeCell ref="DI165:EG165"/>
    <mergeCell ref="EH165:FL165"/>
    <mergeCell ref="B164:CC164"/>
    <mergeCell ref="CD164:CO164"/>
    <mergeCell ref="CP164:DH164"/>
    <mergeCell ref="EQ178:FL178"/>
    <mergeCell ref="EH166:FL166"/>
    <mergeCell ref="B167:CC167"/>
    <mergeCell ref="CD167:CO167"/>
    <mergeCell ref="CP167:DH167"/>
    <mergeCell ref="DI167:EG167"/>
    <mergeCell ref="EH167:FL167"/>
    <mergeCell ref="B166:CC166"/>
    <mergeCell ref="CD166:CO166"/>
    <mergeCell ref="CP166:DH166"/>
    <mergeCell ref="DQ80:EG80"/>
    <mergeCell ref="EH80:FL80"/>
    <mergeCell ref="B82:FL82"/>
    <mergeCell ref="B78:DP78"/>
    <mergeCell ref="DQ78:EG78"/>
    <mergeCell ref="B178:AZ178"/>
    <mergeCell ref="BA178:BO178"/>
    <mergeCell ref="BP178:CO178"/>
    <mergeCell ref="CP178:DT178"/>
    <mergeCell ref="DU178:EP178"/>
    <mergeCell ref="B131:CF131"/>
    <mergeCell ref="CG131:DV131"/>
    <mergeCell ref="DW131:FL131"/>
    <mergeCell ref="B129:CF129"/>
    <mergeCell ref="CG129:DV129"/>
    <mergeCell ref="CK18:CN18"/>
    <mergeCell ref="B91:CF91"/>
    <mergeCell ref="CG91:DV91"/>
    <mergeCell ref="DW91:FL91"/>
    <mergeCell ref="B80:DP80"/>
    <mergeCell ref="DW129:FL129"/>
    <mergeCell ref="B130:CF130"/>
    <mergeCell ref="CG130:DV130"/>
    <mergeCell ref="DW130:FL130"/>
    <mergeCell ref="CA183:CY183"/>
    <mergeCell ref="CG127:DV127"/>
    <mergeCell ref="DW127:FL127"/>
    <mergeCell ref="B128:CF128"/>
    <mergeCell ref="CG128:DV128"/>
    <mergeCell ref="DW128:FL128"/>
  </mergeCells>
  <conditionalFormatting sqref="DI56:DW56">
    <cfRule type="cellIs" priority="1" dxfId="0" operator="notEqual" stopIfTrue="1">
      <formula>$DX$56+$EI$56+$EX$56</formula>
    </cfRule>
    <cfRule type="cellIs" priority="2" dxfId="0" operator="notEqual" stopIfTrue="1">
      <formula>$DI$58+$DI$59+$DI$60+$DI$61+$FM$88</formula>
    </cfRule>
  </conditionalFormatting>
  <conditionalFormatting sqref="BX56:CK56">
    <cfRule type="cellIs" priority="3" dxfId="0" operator="notEqual" stopIfTrue="1">
      <formula>$BX$57+$BX$58+$BX$59+$BX$60+$BX$61+$BX$62+$BX$63+$BX$64</formula>
    </cfRule>
  </conditionalFormatting>
  <conditionalFormatting sqref="CL56:CU56">
    <cfRule type="cellIs" priority="4" dxfId="0" operator="notEqual" stopIfTrue="1">
      <formula>$CL$57+$CL$58+$CL$59+$CL$60+$CL$61+$CL$62+$CL$63+$CL$64</formula>
    </cfRule>
  </conditionalFormatting>
  <conditionalFormatting sqref="CV56:DH56">
    <cfRule type="cellIs" priority="5" dxfId="0" operator="notEqual" stopIfTrue="1">
      <formula>$CV$57+$CV$58+$CV$59+$CV$60+$CV$61+$CV$62+$CV$63+$CV$64</formula>
    </cfRule>
  </conditionalFormatting>
  <conditionalFormatting sqref="DI57:DW57">
    <cfRule type="cellIs" priority="6" dxfId="0" operator="notEqual" stopIfTrue="1">
      <formula>$DX$57+$EI$57+$EX$57</formula>
    </cfRule>
  </conditionalFormatting>
  <conditionalFormatting sqref="DI58:DW58">
    <cfRule type="cellIs" priority="7" dxfId="0" operator="notEqual" stopIfTrue="1">
      <formula>$DX$58+$EI$58+$EX$58</formula>
    </cfRule>
  </conditionalFormatting>
  <conditionalFormatting sqref="DI59:DW59">
    <cfRule type="cellIs" priority="8" dxfId="0" operator="notEqual" stopIfTrue="1">
      <formula>$DX$59+$EI$59+$EX$59</formula>
    </cfRule>
  </conditionalFormatting>
  <conditionalFormatting sqref="DI60:DW60">
    <cfRule type="cellIs" priority="9" dxfId="0" operator="notEqual" stopIfTrue="1">
      <formula>$DX$60+$EI$60+$EX$60</formula>
    </cfRule>
  </conditionalFormatting>
  <conditionalFormatting sqref="DI61:DW61">
    <cfRule type="cellIs" priority="10" dxfId="0" operator="notEqual" stopIfTrue="1">
      <formula>$DX$61+$EI$61+$EX$61</formula>
    </cfRule>
  </conditionalFormatting>
  <conditionalFormatting sqref="DI62:DW62">
    <cfRule type="cellIs" priority="11" dxfId="0" operator="notEqual" stopIfTrue="1">
      <formula>$DX$62+$EI$62+$EX$62</formula>
    </cfRule>
  </conditionalFormatting>
  <conditionalFormatting sqref="DI63:DW63">
    <cfRule type="cellIs" priority="12" dxfId="0" operator="notEqual" stopIfTrue="1">
      <formula>$DX$63+$EI$63+$EX$63</formula>
    </cfRule>
  </conditionalFormatting>
  <conditionalFormatting sqref="DI64:DW64">
    <cfRule type="cellIs" priority="13" dxfId="0" operator="notEqual" stopIfTrue="1">
      <formula>$DX$64+$EI$64+$EX$64</formula>
    </cfRule>
  </conditionalFormatting>
  <dataValidations count="3">
    <dataValidation type="list" allowBlank="1" showInputMessage="1" showErrorMessage="1" sqref="CP178:DT179">
      <formula1>$FM$193:$FM$195</formula1>
    </dataValidation>
    <dataValidation type="list" allowBlank="1" showInputMessage="1" showErrorMessage="1" sqref="B178:AZ179">
      <formula1>прил2</formula1>
    </dataValidation>
    <dataValidation type="list" allowBlank="1" showInputMessage="1" showErrorMessage="1" sqref="C92:CF133 B91:B133">
      <formula1>прил1</formula1>
    </dataValidation>
  </dataValidations>
  <printOptions/>
  <pageMargins left="0.3937007874015748" right="0.3937007874015748" top="0.3937007874015748" bottom="0.1968503937007874" header="0.1968503937007874" footer="0"/>
  <pageSetup blackAndWhite="1" horizontalDpi="600" verticalDpi="600" orientation="landscape" paperSize="9" scale="96" r:id="rId3"/>
  <headerFooter alignWithMargins="0">
    <oddHeader>&amp;R&amp;"Times New Roman,обычный"&amp;7Подготовлено с использованием системы "КонсультантПлюс"</oddHeader>
  </headerFooter>
  <rowBreaks count="3" manualBreakCount="3">
    <brk id="46" min="1" max="167" man="1"/>
    <brk id="81" min="1" max="167" man="1"/>
    <brk id="150" min="1" max="16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1"/>
  </sheetPr>
  <dimension ref="B2:E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33" customWidth="1"/>
    <col min="2" max="2" width="14.00390625" style="33" customWidth="1"/>
    <col min="3" max="3" width="68.28125" style="33" customWidth="1"/>
    <col min="4" max="4" width="74.140625" style="33" hidden="1" customWidth="1"/>
    <col min="5" max="5" width="9.140625" style="33" hidden="1" customWidth="1"/>
    <col min="6" max="16384" width="9.140625" style="33" customWidth="1"/>
  </cols>
  <sheetData>
    <row r="1" ht="6" customHeight="1"/>
    <row r="2" spans="2:3" ht="12.75">
      <c r="B2" s="198"/>
      <c r="C2" s="35" t="s">
        <v>148</v>
      </c>
    </row>
    <row r="3" spans="2:3" ht="12.75">
      <c r="B3" s="198"/>
      <c r="C3" s="35" t="s">
        <v>149</v>
      </c>
    </row>
    <row r="4" spans="2:3" ht="12.75">
      <c r="B4" s="198"/>
      <c r="C4" s="35" t="s">
        <v>150</v>
      </c>
    </row>
    <row r="5" spans="2:3" ht="12.75">
      <c r="B5" s="198"/>
      <c r="C5" s="35" t="s">
        <v>151</v>
      </c>
    </row>
    <row r="6" spans="2:3" ht="12.75">
      <c r="B6" s="198"/>
      <c r="C6" s="35" t="s">
        <v>152</v>
      </c>
    </row>
    <row r="7" spans="2:3" ht="12.75">
      <c r="B7" s="198"/>
      <c r="C7" s="35" t="s">
        <v>153</v>
      </c>
    </row>
    <row r="8" spans="2:3" ht="12.75">
      <c r="B8" s="34"/>
      <c r="C8" s="35"/>
    </row>
    <row r="9" spans="2:3" ht="15.75">
      <c r="B9" s="199" t="s">
        <v>147</v>
      </c>
      <c r="C9" s="199"/>
    </row>
    <row r="10" spans="2:3" ht="15.75">
      <c r="B10" s="199" t="s">
        <v>154</v>
      </c>
      <c r="C10" s="199"/>
    </row>
    <row r="11" spans="2:3" ht="15.75">
      <c r="B11" s="36"/>
      <c r="C11" s="37"/>
    </row>
    <row r="12" spans="2:3" ht="38.25">
      <c r="B12" s="38" t="s">
        <v>155</v>
      </c>
      <c r="C12" s="38" t="s">
        <v>41</v>
      </c>
    </row>
    <row r="13" spans="2:5" ht="12.75">
      <c r="B13" s="41">
        <v>10000</v>
      </c>
      <c r="C13" s="40" t="s">
        <v>156</v>
      </c>
      <c r="D13" s="40" t="s">
        <v>208</v>
      </c>
      <c r="E13" s="39">
        <v>91119</v>
      </c>
    </row>
    <row r="14" spans="2:5" ht="12.75">
      <c r="B14" s="39">
        <v>10124</v>
      </c>
      <c r="C14" s="40" t="s">
        <v>157</v>
      </c>
      <c r="D14" s="40" t="s">
        <v>193</v>
      </c>
      <c r="E14" s="39">
        <v>40303</v>
      </c>
    </row>
    <row r="15" spans="2:5" ht="12.75">
      <c r="B15" s="39">
        <v>10160</v>
      </c>
      <c r="C15" s="40" t="s">
        <v>158</v>
      </c>
      <c r="D15" s="40" t="s">
        <v>164</v>
      </c>
      <c r="E15" s="39">
        <v>10703</v>
      </c>
    </row>
    <row r="16" spans="2:5" ht="12.75">
      <c r="B16" s="39">
        <v>10183</v>
      </c>
      <c r="C16" s="40" t="s">
        <v>159</v>
      </c>
      <c r="D16" s="40" t="s">
        <v>204</v>
      </c>
      <c r="E16" s="39">
        <v>90727</v>
      </c>
    </row>
    <row r="17" spans="2:5" ht="12.75">
      <c r="B17" s="39">
        <v>10184</v>
      </c>
      <c r="C17" s="40" t="s">
        <v>160</v>
      </c>
      <c r="D17" s="40" t="s">
        <v>205</v>
      </c>
      <c r="E17" s="39">
        <v>90728</v>
      </c>
    </row>
    <row r="18" spans="2:5" ht="12.75">
      <c r="B18" s="39">
        <v>10203</v>
      </c>
      <c r="C18" s="40" t="s">
        <v>161</v>
      </c>
      <c r="D18" s="40" t="s">
        <v>175</v>
      </c>
      <c r="E18" s="39">
        <v>20602</v>
      </c>
    </row>
    <row r="19" spans="2:5" ht="12.75">
      <c r="B19" s="39">
        <v>10326</v>
      </c>
      <c r="C19" s="40" t="s">
        <v>162</v>
      </c>
      <c r="D19" s="40" t="s">
        <v>199</v>
      </c>
      <c r="E19" s="39">
        <v>41210</v>
      </c>
    </row>
    <row r="20" spans="2:5" ht="12.75">
      <c r="B20" s="39">
        <v>10329</v>
      </c>
      <c r="C20" s="40" t="s">
        <v>163</v>
      </c>
      <c r="D20" s="40" t="s">
        <v>207</v>
      </c>
      <c r="E20" s="39">
        <v>90830</v>
      </c>
    </row>
    <row r="21" spans="2:5" ht="12.75">
      <c r="B21" s="39">
        <v>10703</v>
      </c>
      <c r="C21" s="40" t="s">
        <v>164</v>
      </c>
      <c r="D21" s="40" t="s">
        <v>170</v>
      </c>
      <c r="E21" s="39">
        <v>20316</v>
      </c>
    </row>
    <row r="22" spans="2:5" ht="12.75">
      <c r="B22" s="39">
        <v>13620</v>
      </c>
      <c r="C22" s="40" t="s">
        <v>165</v>
      </c>
      <c r="D22" s="40" t="s">
        <v>165</v>
      </c>
      <c r="E22" s="39">
        <v>13620</v>
      </c>
    </row>
    <row r="23" spans="2:5" ht="12.75">
      <c r="B23" s="39">
        <v>13920</v>
      </c>
      <c r="C23" s="40" t="s">
        <v>166</v>
      </c>
      <c r="D23" s="40" t="s">
        <v>206</v>
      </c>
      <c r="E23" s="39">
        <v>90729</v>
      </c>
    </row>
    <row r="24" spans="2:5" ht="12.75">
      <c r="B24" s="39">
        <v>19999</v>
      </c>
      <c r="C24" s="40" t="s">
        <v>167</v>
      </c>
      <c r="D24" s="40" t="s">
        <v>157</v>
      </c>
      <c r="E24" s="39">
        <v>10124</v>
      </c>
    </row>
    <row r="25" spans="2:5" ht="12.75">
      <c r="B25" s="41">
        <v>20000</v>
      </c>
      <c r="C25" s="40" t="s">
        <v>168</v>
      </c>
      <c r="D25" s="40" t="s">
        <v>184</v>
      </c>
      <c r="E25" s="39">
        <v>30616</v>
      </c>
    </row>
    <row r="26" spans="2:5" ht="12.75">
      <c r="B26" s="39">
        <v>20140</v>
      </c>
      <c r="C26" s="40" t="s">
        <v>169</v>
      </c>
      <c r="D26" s="40" t="s">
        <v>179</v>
      </c>
      <c r="E26" s="39">
        <v>22904</v>
      </c>
    </row>
    <row r="27" spans="2:5" ht="12.75">
      <c r="B27" s="39">
        <v>20316</v>
      </c>
      <c r="C27" s="40" t="s">
        <v>170</v>
      </c>
      <c r="D27" s="40" t="s">
        <v>169</v>
      </c>
      <c r="E27" s="39">
        <v>20140</v>
      </c>
    </row>
    <row r="28" spans="2:5" ht="12.75">
      <c r="B28" s="39">
        <v>20325</v>
      </c>
      <c r="C28" s="40" t="s">
        <v>171</v>
      </c>
      <c r="D28" s="40" t="s">
        <v>195</v>
      </c>
      <c r="E28" s="39">
        <v>40410</v>
      </c>
    </row>
    <row r="29" spans="2:5" ht="12.75">
      <c r="B29" s="39">
        <v>20333</v>
      </c>
      <c r="C29" s="40" t="s">
        <v>172</v>
      </c>
      <c r="D29" s="40" t="s">
        <v>171</v>
      </c>
      <c r="E29" s="39">
        <v>20325</v>
      </c>
    </row>
    <row r="30" spans="2:5" ht="12.75">
      <c r="B30" s="39">
        <v>20334</v>
      </c>
      <c r="C30" s="40" t="s">
        <v>173</v>
      </c>
      <c r="D30" s="40" t="s">
        <v>158</v>
      </c>
      <c r="E30" s="39">
        <v>10160</v>
      </c>
    </row>
    <row r="31" spans="2:5" ht="12.75">
      <c r="B31" s="39">
        <v>20342</v>
      </c>
      <c r="C31" s="40" t="s">
        <v>174</v>
      </c>
      <c r="D31" s="40" t="s">
        <v>162</v>
      </c>
      <c r="E31" s="39">
        <v>10326</v>
      </c>
    </row>
    <row r="32" spans="2:5" ht="12.75">
      <c r="B32" s="39">
        <v>20602</v>
      </c>
      <c r="C32" s="40" t="s">
        <v>175</v>
      </c>
      <c r="D32" s="40" t="s">
        <v>166</v>
      </c>
      <c r="E32" s="39">
        <v>13920</v>
      </c>
    </row>
    <row r="33" spans="2:5" ht="12.75">
      <c r="B33" s="39">
        <v>20655</v>
      </c>
      <c r="C33" s="40" t="s">
        <v>176</v>
      </c>
      <c r="D33" s="40" t="s">
        <v>201</v>
      </c>
      <c r="E33" s="39">
        <v>41401</v>
      </c>
    </row>
    <row r="34" spans="2:5" ht="12.75">
      <c r="B34" s="39">
        <v>21071</v>
      </c>
      <c r="C34" s="40" t="s">
        <v>177</v>
      </c>
      <c r="D34" s="40" t="s">
        <v>167</v>
      </c>
      <c r="E34" s="39">
        <v>19999</v>
      </c>
    </row>
    <row r="35" spans="2:5" ht="12.75">
      <c r="B35" s="39">
        <v>21325</v>
      </c>
      <c r="C35" s="40" t="s">
        <v>178</v>
      </c>
      <c r="D35" s="40" t="s">
        <v>180</v>
      </c>
      <c r="E35" s="39">
        <v>29999</v>
      </c>
    </row>
    <row r="36" spans="2:5" ht="12.75">
      <c r="B36" s="39">
        <v>22904</v>
      </c>
      <c r="C36" s="40" t="s">
        <v>179</v>
      </c>
      <c r="D36" s="40" t="s">
        <v>191</v>
      </c>
      <c r="E36" s="39">
        <v>39999</v>
      </c>
    </row>
    <row r="37" spans="2:5" ht="12.75">
      <c r="B37" s="39">
        <v>29999</v>
      </c>
      <c r="C37" s="40" t="s">
        <v>180</v>
      </c>
      <c r="D37" s="40" t="s">
        <v>202</v>
      </c>
      <c r="E37" s="39">
        <v>49999</v>
      </c>
    </row>
    <row r="38" spans="2:5" ht="12.75">
      <c r="B38" s="41">
        <v>30000</v>
      </c>
      <c r="C38" s="40" t="s">
        <v>181</v>
      </c>
      <c r="D38" s="40" t="s">
        <v>210</v>
      </c>
      <c r="E38" s="39">
        <v>99999</v>
      </c>
    </row>
    <row r="39" spans="2:5" ht="12.75">
      <c r="B39" s="39">
        <v>30229</v>
      </c>
      <c r="C39" s="40" t="s">
        <v>182</v>
      </c>
      <c r="D39" s="40" t="s">
        <v>189</v>
      </c>
      <c r="E39" s="39">
        <v>32936</v>
      </c>
    </row>
    <row r="40" spans="2:5" ht="12.75">
      <c r="B40" s="39">
        <v>30328</v>
      </c>
      <c r="C40" s="40" t="s">
        <v>183</v>
      </c>
      <c r="D40" s="40" t="s">
        <v>190</v>
      </c>
      <c r="E40" s="39">
        <v>32937</v>
      </c>
    </row>
    <row r="41" spans="2:5" ht="12.75">
      <c r="B41" s="39">
        <v>30616</v>
      </c>
      <c r="C41" s="40" t="s">
        <v>184</v>
      </c>
      <c r="D41" s="40" t="s">
        <v>209</v>
      </c>
      <c r="E41" s="39">
        <v>92911</v>
      </c>
    </row>
    <row r="42" spans="2:5" ht="12.75" customHeight="1">
      <c r="B42" s="39">
        <v>30621</v>
      </c>
      <c r="C42" s="40" t="s">
        <v>185</v>
      </c>
      <c r="D42" s="40" t="s">
        <v>187</v>
      </c>
      <c r="E42" s="39">
        <v>32907</v>
      </c>
    </row>
    <row r="43" spans="2:5" ht="12.75">
      <c r="B43" s="39">
        <v>32902</v>
      </c>
      <c r="C43" s="40" t="s">
        <v>186</v>
      </c>
      <c r="D43" s="40" t="s">
        <v>229</v>
      </c>
      <c r="E43" s="39">
        <v>32908</v>
      </c>
    </row>
    <row r="44" spans="2:5" ht="12.75" customHeight="1">
      <c r="B44" s="39">
        <v>32907</v>
      </c>
      <c r="C44" s="40" t="s">
        <v>187</v>
      </c>
      <c r="D44" s="40" t="s">
        <v>159</v>
      </c>
      <c r="E44" s="39">
        <v>10183</v>
      </c>
    </row>
    <row r="45" spans="2:5" ht="54" customHeight="1">
      <c r="B45" s="39">
        <v>32908</v>
      </c>
      <c r="C45" s="40" t="s">
        <v>188</v>
      </c>
      <c r="D45" s="40" t="s">
        <v>160</v>
      </c>
      <c r="E45" s="39">
        <v>10184</v>
      </c>
    </row>
    <row r="46" spans="2:5" ht="12.75">
      <c r="B46" s="39">
        <v>32936</v>
      </c>
      <c r="C46" s="40" t="s">
        <v>189</v>
      </c>
      <c r="D46" s="40" t="s">
        <v>163</v>
      </c>
      <c r="E46" s="39">
        <v>10329</v>
      </c>
    </row>
    <row r="47" spans="2:5" ht="12.75">
      <c r="B47" s="39">
        <v>32937</v>
      </c>
      <c r="C47" s="40" t="s">
        <v>190</v>
      </c>
      <c r="D47" s="40" t="s">
        <v>172</v>
      </c>
      <c r="E47" s="39">
        <v>20333</v>
      </c>
    </row>
    <row r="48" spans="2:5" ht="12.75">
      <c r="B48" s="39">
        <v>39999</v>
      </c>
      <c r="C48" s="40" t="s">
        <v>191</v>
      </c>
      <c r="D48" s="40" t="s">
        <v>173</v>
      </c>
      <c r="E48" s="39">
        <v>20334</v>
      </c>
    </row>
    <row r="49" spans="2:5" ht="12.75">
      <c r="B49" s="41">
        <v>40000</v>
      </c>
      <c r="C49" s="40" t="s">
        <v>192</v>
      </c>
      <c r="D49" s="40" t="s">
        <v>186</v>
      </c>
      <c r="E49" s="39">
        <v>32902</v>
      </c>
    </row>
    <row r="50" spans="2:5" ht="12.75">
      <c r="B50" s="39">
        <v>40303</v>
      </c>
      <c r="C50" s="40" t="s">
        <v>193</v>
      </c>
      <c r="D50" s="40" t="s">
        <v>185</v>
      </c>
      <c r="E50" s="39">
        <v>30621</v>
      </c>
    </row>
    <row r="51" spans="2:5" ht="14.25">
      <c r="B51" s="39">
        <v>40401</v>
      </c>
      <c r="C51" s="40" t="s">
        <v>211</v>
      </c>
      <c r="D51" s="40" t="s">
        <v>197</v>
      </c>
      <c r="E51" s="39">
        <v>40551</v>
      </c>
    </row>
    <row r="52" spans="2:5" ht="12.75">
      <c r="B52" s="39">
        <v>40408</v>
      </c>
      <c r="C52" s="40" t="s">
        <v>194</v>
      </c>
      <c r="D52" s="40" t="s">
        <v>176</v>
      </c>
      <c r="E52" s="39">
        <v>20655</v>
      </c>
    </row>
    <row r="53" spans="2:5" ht="12.75">
      <c r="B53" s="39">
        <v>40410</v>
      </c>
      <c r="C53" s="40" t="s">
        <v>195</v>
      </c>
      <c r="D53" s="40" t="s">
        <v>196</v>
      </c>
      <c r="E53" s="39">
        <v>40550</v>
      </c>
    </row>
    <row r="54" spans="2:5" ht="14.25">
      <c r="B54" s="39">
        <v>40550</v>
      </c>
      <c r="C54" s="40" t="s">
        <v>196</v>
      </c>
      <c r="D54" s="40" t="s">
        <v>211</v>
      </c>
      <c r="E54" s="39">
        <v>40401</v>
      </c>
    </row>
    <row r="55" spans="2:5" ht="14.25">
      <c r="B55" s="39">
        <v>40551</v>
      </c>
      <c r="C55" s="40" t="s">
        <v>197</v>
      </c>
      <c r="D55" s="40" t="s">
        <v>212</v>
      </c>
      <c r="E55" s="39">
        <v>42754</v>
      </c>
    </row>
    <row r="56" spans="2:5" ht="12.75">
      <c r="B56" s="39">
        <v>41061</v>
      </c>
      <c r="C56" s="40" t="s">
        <v>198</v>
      </c>
      <c r="D56" s="40" t="s">
        <v>183</v>
      </c>
      <c r="E56" s="39">
        <v>30328</v>
      </c>
    </row>
    <row r="57" spans="2:5" ht="12.75">
      <c r="B57" s="39">
        <v>41210</v>
      </c>
      <c r="C57" s="40" t="s">
        <v>199</v>
      </c>
      <c r="D57" s="40" t="s">
        <v>177</v>
      </c>
      <c r="E57" s="39">
        <v>21071</v>
      </c>
    </row>
    <row r="58" spans="2:5" ht="12.75">
      <c r="B58" s="39">
        <v>41240</v>
      </c>
      <c r="C58" s="40" t="s">
        <v>200</v>
      </c>
      <c r="D58" s="40" t="s">
        <v>178</v>
      </c>
      <c r="E58" s="39">
        <v>21325</v>
      </c>
    </row>
    <row r="59" spans="2:5" ht="12.75">
      <c r="B59" s="39">
        <v>41401</v>
      </c>
      <c r="C59" s="40" t="s">
        <v>201</v>
      </c>
      <c r="D59" s="40" t="s">
        <v>174</v>
      </c>
      <c r="E59" s="39">
        <v>20342</v>
      </c>
    </row>
    <row r="60" spans="2:5" ht="14.25">
      <c r="B60" s="39">
        <v>42754</v>
      </c>
      <c r="C60" s="40" t="s">
        <v>212</v>
      </c>
      <c r="D60" s="40" t="s">
        <v>161</v>
      </c>
      <c r="E60" s="39">
        <v>10203</v>
      </c>
    </row>
    <row r="61" spans="2:5" ht="15.75">
      <c r="B61" s="39">
        <v>49999</v>
      </c>
      <c r="C61" s="40" t="s">
        <v>202</v>
      </c>
      <c r="D61" s="40" t="s">
        <v>213</v>
      </c>
      <c r="E61" s="39">
        <v>90228</v>
      </c>
    </row>
    <row r="62" spans="2:5" ht="12.75">
      <c r="B62" s="41">
        <v>90000</v>
      </c>
      <c r="C62" s="40" t="s">
        <v>203</v>
      </c>
      <c r="D62" s="40" t="s">
        <v>194</v>
      </c>
      <c r="E62" s="39">
        <v>40408</v>
      </c>
    </row>
    <row r="63" spans="2:5" ht="16.5" customHeight="1">
      <c r="B63" s="39">
        <v>90228</v>
      </c>
      <c r="C63" s="40" t="s">
        <v>213</v>
      </c>
      <c r="D63" s="40" t="s">
        <v>182</v>
      </c>
      <c r="E63" s="39">
        <v>30229</v>
      </c>
    </row>
    <row r="64" spans="2:5" ht="12.75">
      <c r="B64" s="39">
        <v>90727</v>
      </c>
      <c r="C64" s="40" t="s">
        <v>204</v>
      </c>
      <c r="D64" s="40" t="s">
        <v>198</v>
      </c>
      <c r="E64" s="39">
        <v>41061</v>
      </c>
    </row>
    <row r="65" spans="2:5" ht="12.75">
      <c r="B65" s="39">
        <v>90728</v>
      </c>
      <c r="C65" s="40" t="s">
        <v>205</v>
      </c>
      <c r="D65" s="40" t="s">
        <v>200</v>
      </c>
      <c r="E65" s="39">
        <v>41240</v>
      </c>
    </row>
    <row r="66" spans="2:5" ht="12.75">
      <c r="B66" s="39">
        <v>90729</v>
      </c>
      <c r="C66" s="40" t="s">
        <v>206</v>
      </c>
      <c r="D66" s="40"/>
      <c r="E66" s="41"/>
    </row>
    <row r="67" spans="2:5" ht="12.75">
      <c r="B67" s="39">
        <v>90830</v>
      </c>
      <c r="C67" s="40" t="s">
        <v>207</v>
      </c>
      <c r="D67" s="40"/>
      <c r="E67" s="41"/>
    </row>
    <row r="68" spans="2:5" ht="12.75">
      <c r="B68" s="39">
        <v>91119</v>
      </c>
      <c r="C68" s="40" t="s">
        <v>208</v>
      </c>
      <c r="D68" s="40"/>
      <c r="E68" s="41"/>
    </row>
    <row r="69" spans="2:5" ht="12.75">
      <c r="B69" s="39">
        <v>92911</v>
      </c>
      <c r="C69" s="40" t="s">
        <v>209</v>
      </c>
      <c r="D69" s="40"/>
      <c r="E69" s="41"/>
    </row>
    <row r="70" spans="2:5" ht="12.75">
      <c r="B70" s="39">
        <v>99999</v>
      </c>
      <c r="C70" s="40" t="s">
        <v>210</v>
      </c>
      <c r="D70" s="40"/>
      <c r="E70" s="4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B2:B7"/>
    <mergeCell ref="B10:C10"/>
    <mergeCell ref="B9:C9"/>
  </mergeCells>
  <printOptions horizontalCentered="1"/>
  <pageMargins left="0.7874015748031497" right="0.7874015748031497" top="0.7874015748031497" bottom="0.984251968503937" header="0.5118110236220472" footer="0.5118110236220472"/>
  <pageSetup blackAndWhite="1" horizontalDpi="600" verticalDpi="600" orientation="portrait" paperSize="9" r:id="rId1"/>
  <headerFooter alignWithMargins="0">
    <oddHeader>&amp;R&amp;7Подготовлено с использованием системы "КонсультантПлюс"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1"/>
  </sheetPr>
  <dimension ref="B2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33" customWidth="1"/>
    <col min="2" max="2" width="14.00390625" style="33" customWidth="1"/>
    <col min="3" max="3" width="68.28125" style="33" customWidth="1"/>
    <col min="4" max="4" width="69.140625" style="33" hidden="1" customWidth="1"/>
    <col min="5" max="5" width="0" style="33" hidden="1" customWidth="1"/>
    <col min="6" max="16384" width="9.140625" style="33" customWidth="1"/>
  </cols>
  <sheetData>
    <row r="1" ht="6" customHeight="1"/>
    <row r="2" spans="2:3" ht="12.75">
      <c r="B2" s="198"/>
      <c r="C2" s="35" t="s">
        <v>214</v>
      </c>
    </row>
    <row r="3" spans="2:3" ht="12.75">
      <c r="B3" s="198"/>
      <c r="C3" s="35" t="s">
        <v>149</v>
      </c>
    </row>
    <row r="4" spans="2:3" ht="12.75">
      <c r="B4" s="198"/>
      <c r="C4" s="35" t="s">
        <v>150</v>
      </c>
    </row>
    <row r="5" spans="2:3" ht="12.75">
      <c r="B5" s="198"/>
      <c r="C5" s="35" t="s">
        <v>151</v>
      </c>
    </row>
    <row r="6" spans="2:3" ht="12.75">
      <c r="B6" s="198"/>
      <c r="C6" s="35" t="s">
        <v>152</v>
      </c>
    </row>
    <row r="7" spans="2:3" ht="12.75">
      <c r="B7" s="198"/>
      <c r="C7" s="35" t="s">
        <v>153</v>
      </c>
    </row>
    <row r="8" spans="2:3" ht="12.75">
      <c r="B8" s="34"/>
      <c r="C8" s="35"/>
    </row>
    <row r="9" spans="2:3" ht="15.75">
      <c r="B9" s="199" t="s">
        <v>147</v>
      </c>
      <c r="C9" s="199"/>
    </row>
    <row r="10" spans="2:3" ht="31.5" customHeight="1">
      <c r="B10" s="200" t="s">
        <v>215</v>
      </c>
      <c r="C10" s="200"/>
    </row>
    <row r="11" spans="2:3" ht="15.75">
      <c r="B11" s="36"/>
      <c r="C11" s="37"/>
    </row>
    <row r="12" spans="2:3" ht="25.5">
      <c r="B12" s="38" t="s">
        <v>216</v>
      </c>
      <c r="C12" s="38" t="s">
        <v>119</v>
      </c>
    </row>
    <row r="13" spans="2:5" ht="25.5">
      <c r="B13" s="39" t="s">
        <v>223</v>
      </c>
      <c r="C13" s="40" t="s">
        <v>217</v>
      </c>
      <c r="D13" s="40" t="s">
        <v>220</v>
      </c>
      <c r="E13" s="39" t="s">
        <v>226</v>
      </c>
    </row>
    <row r="14" spans="2:5" ht="12.75">
      <c r="B14" s="39" t="s">
        <v>224</v>
      </c>
      <c r="C14" s="40" t="s">
        <v>218</v>
      </c>
      <c r="D14" s="40" t="s">
        <v>221</v>
      </c>
      <c r="E14" s="39">
        <v>11</v>
      </c>
    </row>
    <row r="15" spans="2:5" ht="25.5">
      <c r="B15" s="39" t="s">
        <v>225</v>
      </c>
      <c r="C15" s="40" t="s">
        <v>219</v>
      </c>
      <c r="D15" s="40" t="s">
        <v>219</v>
      </c>
      <c r="E15" s="39" t="s">
        <v>225</v>
      </c>
    </row>
    <row r="16" spans="2:5" ht="12.75">
      <c r="B16" s="39" t="s">
        <v>226</v>
      </c>
      <c r="C16" s="40" t="s">
        <v>220</v>
      </c>
      <c r="D16" s="40" t="s">
        <v>222</v>
      </c>
      <c r="E16" s="39">
        <v>13</v>
      </c>
    </row>
    <row r="17" spans="2:5" ht="15" customHeight="1">
      <c r="B17" s="39">
        <v>11</v>
      </c>
      <c r="C17" s="40" t="s">
        <v>221</v>
      </c>
      <c r="D17" s="40" t="s">
        <v>217</v>
      </c>
      <c r="E17" s="39" t="s">
        <v>223</v>
      </c>
    </row>
    <row r="18" spans="2:5" ht="12.75">
      <c r="B18" s="39">
        <v>13</v>
      </c>
      <c r="C18" s="40" t="s">
        <v>222</v>
      </c>
      <c r="D18" s="40" t="s">
        <v>218</v>
      </c>
      <c r="E18" s="39" t="s">
        <v>224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B2:B7"/>
    <mergeCell ref="B10:C10"/>
    <mergeCell ref="B9:C9"/>
  </mergeCells>
  <printOptions horizontalCentered="1"/>
  <pageMargins left="0.7874015748031497" right="0.7874015748031497" top="0.7874015748031497" bottom="0.984251968503937" header="0.5118110236220472" footer="0.5118110236220472"/>
  <pageSetup blackAndWhite="1" horizontalDpi="600" verticalDpi="600" orientation="portrait" paperSize="9" r:id="rId1"/>
  <headerFooter alignWithMargins="0">
    <oddHeader>&amp;R&amp;7Подготовлено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user</cp:lastModifiedBy>
  <cp:lastPrinted>2015-12-02T06:55:30Z</cp:lastPrinted>
  <dcterms:created xsi:type="dcterms:W3CDTF">2012-08-28T13:48:42Z</dcterms:created>
  <dcterms:modified xsi:type="dcterms:W3CDTF">2018-12-18T12:53:11Z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1373944107</vt:i4>
  </property>
  <property fmtid="{D5CDD505-2E9C-101B-9397-08002B2CF9AE}" pid="3" name="_NewReviewCycle">
    <vt:lpwstr/>
  </property>
  <property fmtid="{D5CDD505-2E9C-101B-9397-08002B2CF9AE}" pid="4" name="_EmailSubject">
    <vt:lpwstr>Отчет 1-воздух</vt:lpwstr>
  </property>
  <property fmtid="{D5CDD505-2E9C-101B-9397-08002B2CF9AE}" pid="5" name="_AuthorEmail">
    <vt:lpwstr>s.maevskaya@urspectr.info</vt:lpwstr>
  </property>
  <property fmtid="{D5CDD505-2E9C-101B-9397-08002B2CF9AE}" pid="6" name="_AuthorEmailDisplayName">
    <vt:lpwstr>Маевская Светлана</vt:lpwstr>
  </property>
  <property fmtid="{D5CDD505-2E9C-101B-9397-08002B2CF9AE}" pid="7" name="_ReviewingToolsShownOnce">
    <vt:lpwstr/>
  </property>
</Properties>
</file>